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4\"/>
    </mc:Choice>
  </mc:AlternateContent>
  <xr:revisionPtr revIDLastSave="0" documentId="13_ncr:1_{49061A98-851D-4BD6-87E6-A1D5082ED4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Summary'!$AI$2</definedName>
    <definedName name="_xlnm.Print_Area" localSheetId="0">'Election Summary'!$A$1:$AC$32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C18" i="1"/>
  <c r="AA2" i="7"/>
  <c r="F4" i="4"/>
  <c r="AA4" i="4" s="1"/>
  <c r="D4" i="4"/>
  <c r="H8" i="7"/>
  <c r="AA2" i="4"/>
  <c r="W4" i="4"/>
  <c r="O4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G3" i="1" l="1"/>
  <c r="AG9" i="1"/>
  <c r="AG22" i="1"/>
  <c r="AB18" i="1"/>
  <c r="AG18" i="1" s="1"/>
  <c r="Z8" i="7"/>
  <c r="AA16" i="1"/>
  <c r="AA15" i="1"/>
  <c r="AA14" i="1"/>
  <c r="AA13" i="1"/>
  <c r="AA12" i="1"/>
  <c r="AA11" i="1"/>
  <c r="AA10" i="1"/>
  <c r="AA9" i="1"/>
  <c r="AA8" i="1"/>
  <c r="AA7" i="1"/>
  <c r="AA6" i="1"/>
  <c r="AA5" i="1"/>
  <c r="AB21" i="1"/>
  <c r="AG21" i="1" s="1"/>
  <c r="AB20" i="1"/>
  <c r="AG20" i="1" s="1"/>
  <c r="AB19" i="1"/>
  <c r="AG19" i="1" s="1"/>
  <c r="AB16" i="1"/>
  <c r="AG16" i="1" s="1"/>
  <c r="AB15" i="1"/>
  <c r="AG15" i="1" s="1"/>
  <c r="AB14" i="1"/>
  <c r="AG14" i="1" s="1"/>
  <c r="AB13" i="1"/>
  <c r="AG13" i="1" s="1"/>
  <c r="AB12" i="1"/>
  <c r="AG12" i="1" s="1"/>
  <c r="AB11" i="1"/>
  <c r="AG11" i="1" s="1"/>
  <c r="AB10" i="1"/>
  <c r="AG10" i="1" s="1"/>
  <c r="AB9" i="1"/>
  <c r="AB8" i="1"/>
  <c r="AG8" i="1" s="1"/>
  <c r="AB7" i="1"/>
  <c r="AG7" i="1" s="1"/>
  <c r="AB6" i="1"/>
  <c r="AG6" i="1" s="1"/>
  <c r="AB5" i="1"/>
  <c r="AG5" i="1" s="1"/>
  <c r="AB4" i="1"/>
  <c r="AG4" i="1" s="1"/>
  <c r="AB2" i="1"/>
  <c r="AG2" i="1" s="1"/>
  <c r="AA4" i="1"/>
  <c r="AA2" i="1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G8" i="7"/>
  <c r="F8" i="7"/>
  <c r="E8" i="7"/>
  <c r="D8" i="7"/>
  <c r="C8" i="7"/>
  <c r="AB26" i="1" l="1"/>
  <c r="AG26" i="1" s="1"/>
  <c r="AB24" i="1"/>
  <c r="AG24" i="1" s="1"/>
  <c r="AB23" i="1"/>
  <c r="AG23" i="1" s="1"/>
  <c r="D8" i="4"/>
  <c r="D17" i="1" s="1"/>
  <c r="E8" i="4"/>
  <c r="E17" i="1" s="1"/>
  <c r="F8" i="4"/>
  <c r="F17" i="1" s="1"/>
  <c r="G8" i="4"/>
  <c r="G17" i="1" s="1"/>
  <c r="H8" i="4"/>
  <c r="H17" i="1" s="1"/>
  <c r="I8" i="4"/>
  <c r="J8" i="4"/>
  <c r="J17" i="1" s="1"/>
  <c r="K17" i="1"/>
  <c r="L17" i="1"/>
  <c r="L27" i="1" s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27" i="1"/>
  <c r="AA32" i="1"/>
  <c r="I17" i="1" l="1"/>
  <c r="I27" i="1" s="1"/>
  <c r="K27" i="1"/>
  <c r="E27" i="1"/>
  <c r="F27" i="1"/>
  <c r="G27" i="1"/>
  <c r="H27" i="1"/>
  <c r="J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AA8" i="4" s="1"/>
  <c r="C17" i="1" l="1"/>
  <c r="D27" i="1"/>
  <c r="Z17" i="1"/>
  <c r="Z27" i="1" s="1"/>
  <c r="AB25" i="1"/>
  <c r="AG25" i="1" s="1"/>
  <c r="A4" i="1"/>
  <c r="AB17" i="1" l="1"/>
  <c r="AA17" i="1"/>
  <c r="C27" i="1"/>
  <c r="AB27" i="1" l="1"/>
  <c r="AG17" i="1"/>
  <c r="AA27" i="1"/>
  <c r="AQ3" i="1" l="1"/>
  <c r="AQ4" i="1"/>
  <c r="AQ5" i="1"/>
  <c r="AQ6" i="1"/>
  <c r="AQ7" i="1"/>
  <c r="AQ8" i="1"/>
  <c r="AQ9" i="1"/>
  <c r="AR9" i="1" s="1"/>
  <c r="AQ10" i="1"/>
  <c r="AQ11" i="1"/>
  <c r="AQ12" i="1"/>
  <c r="AQ13" i="1"/>
  <c r="AQ14" i="1"/>
  <c r="AQ15" i="1"/>
  <c r="AR15" i="1" s="1"/>
  <c r="AQ16" i="1"/>
  <c r="AQ17" i="1"/>
  <c r="AQ18" i="1"/>
  <c r="AQ19" i="1"/>
  <c r="AQ20" i="1"/>
  <c r="AQ21" i="1"/>
  <c r="AQ22" i="1"/>
  <c r="AQ23" i="1"/>
  <c r="AQ24" i="1"/>
  <c r="AQ25" i="1"/>
  <c r="AQ26" i="1"/>
  <c r="AQ2" i="1"/>
  <c r="AR13" i="1" l="1"/>
  <c r="AR12" i="1"/>
  <c r="AR11" i="1"/>
  <c r="AC3" i="1"/>
  <c r="AC4" i="1"/>
  <c r="AC2" i="1"/>
  <c r="AR10" i="1"/>
  <c r="AR14" i="1"/>
  <c r="AQ27" i="1"/>
  <c r="AC5" i="1" l="1"/>
  <c r="AC6" i="1" l="1"/>
  <c r="AC7" i="1" s="1"/>
  <c r="AC8" i="1" s="1"/>
  <c r="AC9" i="1" s="1"/>
  <c r="AC10" i="1" s="1"/>
  <c r="AC11" i="1" s="1"/>
  <c r="AC12" i="1" s="1"/>
  <c r="AC13" i="1" l="1"/>
  <c r="AS27" i="1"/>
  <c r="AC14" i="1" l="1"/>
  <c r="AC15" i="1" l="1"/>
  <c r="AC16" i="1" l="1"/>
  <c r="AC17" i="1" l="1"/>
  <c r="AC18" i="1" s="1"/>
  <c r="AC19" i="1" l="1"/>
  <c r="A5" i="1"/>
  <c r="A6" i="1" s="1"/>
  <c r="A7" i="1" s="1"/>
  <c r="A8" i="1" s="1"/>
  <c r="A9" i="1" l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C20" i="1"/>
  <c r="AF27" i="1"/>
  <c r="A22" i="1" l="1"/>
  <c r="A23" i="1" s="1"/>
  <c r="A24" i="1" s="1"/>
  <c r="A25" i="1" s="1"/>
  <c r="A26" i="1" s="1"/>
  <c r="AC21" i="1"/>
  <c r="AR21" i="1"/>
  <c r="AR18" i="1"/>
  <c r="AR16" i="1"/>
  <c r="AR8" i="1"/>
  <c r="AR7" i="1"/>
  <c r="AR6" i="1"/>
  <c r="AR5" i="1"/>
  <c r="AR4" i="1"/>
  <c r="AR3" i="1"/>
  <c r="AC22" i="1" l="1"/>
  <c r="AC23" i="1" s="1"/>
  <c r="AC24" i="1" s="1"/>
  <c r="AC25" i="1" s="1"/>
  <c r="AC26" i="1" s="1"/>
  <c r="AR25" i="1"/>
  <c r="AR26" i="1"/>
  <c r="AR23" i="1"/>
  <c r="AR24" i="1"/>
  <c r="AR17" i="1"/>
  <c r="AR20" i="1"/>
  <c r="AR2" i="1"/>
  <c r="AL15" i="1"/>
  <c r="AL9" i="1"/>
  <c r="AL3" i="1"/>
  <c r="AE27" i="1" l="1"/>
  <c r="AG27" i="1" s="1"/>
  <c r="AA29" i="1" l="1"/>
  <c r="AR19" i="1"/>
  <c r="AL22" i="1"/>
  <c r="AH7" i="1" l="1"/>
  <c r="AH17" i="1"/>
  <c r="AR27" i="1"/>
  <c r="AI18" i="1"/>
  <c r="AH24" i="1"/>
  <c r="AH8" i="1"/>
  <c r="AI14" i="1"/>
  <c r="AH10" i="1"/>
  <c r="AI16" i="1"/>
  <c r="AI17" i="1"/>
  <c r="AI20" i="1"/>
  <c r="AH20" i="1"/>
  <c r="AH2" i="1"/>
  <c r="AI7" i="1"/>
  <c r="AI21" i="1"/>
  <c r="AH21" i="1"/>
  <c r="AH18" i="1"/>
  <c r="AI24" i="1"/>
  <c r="AI22" i="1"/>
  <c r="AH4" i="1"/>
  <c r="AI2" i="1"/>
  <c r="AH6" i="1"/>
  <c r="AI26" i="1"/>
  <c r="AI25" i="1"/>
  <c r="AI10" i="1"/>
  <c r="AH12" i="1"/>
  <c r="AI13" i="1"/>
  <c r="AH9" i="1"/>
  <c r="AH14" i="1"/>
  <c r="AI6" i="1"/>
  <c r="AI4" i="1"/>
  <c r="AI23" i="1"/>
  <c r="AH22" i="1"/>
  <c r="AI12" i="1"/>
  <c r="AI3" i="1"/>
  <c r="AI27" i="1"/>
  <c r="AH5" i="1"/>
  <c r="AH3" i="1"/>
  <c r="AI15" i="1"/>
  <c r="AH16" i="1"/>
  <c r="AH11" i="1"/>
  <c r="AI11" i="1"/>
  <c r="AH25" i="1"/>
  <c r="AH19" i="1"/>
  <c r="AI19" i="1"/>
  <c r="AH23" i="1"/>
  <c r="AH15" i="1"/>
  <c r="AH26" i="1"/>
  <c r="AH13" i="1"/>
  <c r="AI8" i="1"/>
  <c r="AI5" i="1"/>
  <c r="AI9" i="1"/>
  <c r="AH27" i="1" l="1"/>
  <c r="AU16" i="1" l="1"/>
  <c r="AJ16" i="1"/>
  <c r="AN16" i="1" s="1"/>
  <c r="AU19" i="1"/>
  <c r="AJ19" i="1"/>
  <c r="AN19" i="1" s="1"/>
  <c r="AJ22" i="1"/>
  <c r="AU22" i="1"/>
  <c r="AJ2" i="1"/>
  <c r="AU3" i="1"/>
  <c r="AJ3" i="1" s="1"/>
  <c r="AU9" i="1"/>
  <c r="AJ9" i="1"/>
  <c r="AU4" i="1"/>
  <c r="AJ4" i="1"/>
  <c r="AN4" i="1" s="1"/>
  <c r="AU10" i="1"/>
  <c r="AJ10" i="1" s="1"/>
  <c r="AU2" i="1"/>
  <c r="AU27" i="1" s="1"/>
  <c r="AJ27" i="1" s="1"/>
  <c r="AN27" i="1" s="1"/>
  <c r="AU15" i="1"/>
  <c r="AJ15" i="1"/>
  <c r="AU23" i="1"/>
  <c r="AJ23" i="1"/>
  <c r="AN23" i="1" s="1"/>
  <c r="AU14" i="1"/>
  <c r="AJ14" i="1"/>
  <c r="AN14" i="1" s="1"/>
  <c r="AU21" i="1"/>
  <c r="AJ21" i="1"/>
  <c r="AN21" i="1" s="1"/>
  <c r="AU5" i="1"/>
  <c r="AJ5" i="1"/>
  <c r="AN5" i="1" s="1"/>
  <c r="AU18" i="1"/>
  <c r="AJ18" i="1"/>
  <c r="AN18" i="1" s="1"/>
  <c r="AU24" i="1"/>
  <c r="AJ24" i="1" s="1"/>
  <c r="AU8" i="1"/>
  <c r="AJ8" i="1"/>
  <c r="AN8" i="1" s="1"/>
  <c r="AU20" i="1"/>
  <c r="AJ20" i="1"/>
  <c r="AN20" i="1" s="1"/>
  <c r="AU6" i="1"/>
  <c r="AJ6" i="1"/>
  <c r="AN6" i="1" s="1"/>
  <c r="AU17" i="1"/>
  <c r="AJ17" i="1" s="1"/>
  <c r="AN17" i="1" s="1"/>
  <c r="AU26" i="1"/>
  <c r="AJ26" i="1" s="1"/>
  <c r="AN26" i="1" s="1"/>
  <c r="AU7" i="1"/>
  <c r="AJ7" i="1" s="1"/>
  <c r="AU13" i="1"/>
  <c r="AJ13" i="1"/>
  <c r="AN13" i="1" s="1"/>
  <c r="AU11" i="1"/>
  <c r="AJ11" i="1"/>
  <c r="AN11" i="1" s="1"/>
  <c r="AU12" i="1"/>
  <c r="AJ12" i="1"/>
  <c r="AN12" i="1" s="1"/>
  <c r="AU25" i="1"/>
  <c r="AJ25" i="1"/>
  <c r="AN25" i="1" s="1"/>
  <c r="AK22" i="1" l="1"/>
  <c r="AM22" i="1" s="1"/>
  <c r="AO4" i="1"/>
  <c r="AP4" i="1" s="1"/>
  <c r="AK9" i="1"/>
  <c r="AN7" i="1"/>
  <c r="AN10" i="1"/>
  <c r="AK15" i="1"/>
  <c r="AM15" i="1" s="1"/>
  <c r="AN24" i="1"/>
  <c r="AK26" i="1"/>
  <c r="AO13" i="1"/>
  <c r="AP13" i="1" s="1"/>
  <c r="AO9" i="1"/>
  <c r="AP9" i="1" s="1"/>
  <c r="AO25" i="1"/>
  <c r="AP25" i="1" s="1"/>
  <c r="AO6" i="1"/>
  <c r="AP6" i="1" s="1"/>
  <c r="AO5" i="1"/>
  <c r="AP5" i="1" s="1"/>
  <c r="AO10" i="1"/>
  <c r="AP10" i="1" s="1"/>
  <c r="AK3" i="1"/>
  <c r="AM3" i="1" s="1"/>
  <c r="AO23" i="1"/>
  <c r="AP23" i="1" s="1"/>
  <c r="AO15" i="1"/>
  <c r="AP15" i="1" s="1"/>
  <c r="AO8" i="1"/>
  <c r="AP8" i="1" s="1"/>
  <c r="AO12" i="1"/>
  <c r="AP12" i="1" s="1"/>
  <c r="AO21" i="1"/>
  <c r="AP21" i="1" s="1"/>
  <c r="AO14" i="1"/>
  <c r="AP14" i="1" s="1"/>
  <c r="AO20" i="1"/>
  <c r="AP20" i="1" s="1"/>
  <c r="AO19" i="1"/>
  <c r="AP19" i="1" s="1"/>
  <c r="AO26" i="1"/>
  <c r="AP26" i="1" s="1"/>
  <c r="AO17" i="1"/>
  <c r="AP17" i="1" s="1"/>
  <c r="AO11" i="1"/>
  <c r="AP11" i="1" s="1"/>
  <c r="AO22" i="1"/>
  <c r="AP22" i="1" s="1"/>
  <c r="AO7" i="1"/>
  <c r="AP7" i="1" s="1"/>
  <c r="AO16" i="1"/>
  <c r="AP16" i="1" s="1"/>
  <c r="AO24" i="1"/>
  <c r="AP24" i="1" s="1"/>
  <c r="AO18" i="1"/>
  <c r="AP18" i="1" s="1"/>
  <c r="AM9" i="1" l="1"/>
  <c r="AK27" i="1"/>
  <c r="AA8" i="7"/>
</calcChain>
</file>

<file path=xl/sharedStrings.xml><?xml version="1.0" encoding="utf-8"?>
<sst xmlns="http://schemas.openxmlformats.org/spreadsheetml/2006/main" count="110" uniqueCount="56">
  <si>
    <t>Totals</t>
  </si>
  <si>
    <t>Total Eligible Registered Voters</t>
  </si>
  <si>
    <t>Late Postmarks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</si>
  <si>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</si>
  <si>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</si>
  <si>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</si>
  <si>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</si>
  <si>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</si>
  <si>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</si>
  <si>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</si>
  <si>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</si>
  <si>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</si>
  <si>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</si>
  <si>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</si>
  <si>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</si>
  <si>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</si>
  <si>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</si>
  <si>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</si>
  <si>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</si>
  <si>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</si>
  <si>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</si>
  <si>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</si>
  <si>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</si>
  <si>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</si>
  <si>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</si>
  <si>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</si>
  <si>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</si>
  <si>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</si>
  <si>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</si>
  <si>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</si>
  <si>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</si>
  <si>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</si>
  <si>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</si>
  <si>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</si>
  <si>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</si>
  <si>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</si>
  <si>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</si>
  <si>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</si>
  <si>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</si>
  <si>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</si>
  <si>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</si>
  <si>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</si>
  <si>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</si>
  <si>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</si>
  <si>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</si>
  <si>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</si>
  <si>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Sample Data Return #1 (Aug 2022)</t>
  </si>
  <si>
    <t>Mail</t>
  </si>
  <si>
    <t>Sample Data Return #2 (Nov 2022)</t>
  </si>
  <si>
    <t>Elections Office Hallway</t>
  </si>
  <si>
    <t xml:space="preserve">   </t>
  </si>
  <si>
    <t>August 6, 2024        Primary and Special  Election          Ballot Returns</t>
  </si>
  <si>
    <t>2 PM Routes</t>
  </si>
  <si>
    <t>Morning Routes</t>
  </si>
  <si>
    <t>Tue, Aug 6 (AM)</t>
  </si>
  <si>
    <t>Tue, Aug 6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</si>
</sst>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64" fontId="9" fillId="0" borderId="2" xfId="1" applyNumberFormat="1" applyFont="1" applyBorder="1" applyAlignment="1"/>
    <xf numFmtId="164" fontId="9" fillId="0" borderId="3" xfId="1" applyNumberFormat="1" applyFont="1" applyBorder="1" applyAlignment="1"/>
    <xf numFmtId="9" fontId="9" fillId="0" borderId="2" xfId="2" applyFont="1" applyBorder="1" applyAlignment="1"/>
    <xf numFmtId="9" fontId="9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7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5" xfId="0" applyFont="1" applyBorder="1"/>
    <xf numFmtId="0" fontId="8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1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4" sqref="I34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2" width="8.5703125" style="50" customWidth="1"/>
    <col min="13" max="13" width="8.5703125" style="10" customWidth="1"/>
    <col min="14" max="14" width="8.5703125" style="50" customWidth="1"/>
    <col min="15" max="15" width="8.5703125" style="10" customWidth="1"/>
    <col min="16" max="16" width="8.5703125" style="50" customWidth="1"/>
    <col min="17" max="17" width="8.5703125" style="10" customWidth="1"/>
    <col min="18" max="18" width="8.5703125" style="50" customWidth="1"/>
    <col min="19" max="19" width="8.5703125" style="10" customWidth="1"/>
    <col min="20" max="20" width="8.5703125" style="50" customWidth="1"/>
    <col min="21" max="21" width="8.5703125" style="10" customWidth="1"/>
    <col min="22" max="25" width="8.5703125" style="50" customWidth="1"/>
    <col min="26" max="27" width="9.85546875" style="50" bestFit="1" customWidth="1"/>
    <col min="28" max="28" width="9.85546875" style="51" bestFit="1" customWidth="1"/>
    <col min="29" max="29" width="10.28515625" style="53" customWidth="1"/>
    <col min="30" max="30" width="3.28515625" style="10" customWidth="1"/>
    <col min="31" max="31" width="8.42578125" style="10" bestFit="1" customWidth="1"/>
    <col min="32" max="32" width="7.5703125" style="50" bestFit="1" customWidth="1"/>
    <col min="33" max="33" width="11.5703125" style="10" bestFit="1" customWidth="1"/>
    <col min="34" max="34" width="8.140625" style="50" bestFit="1" customWidth="1"/>
    <col min="35" max="35" width="8.140625" style="10" bestFit="1" customWidth="1"/>
    <col min="36" max="36" width="10.28515625" style="50" customWidth="1"/>
    <col min="37" max="37" width="10.28515625" style="10" customWidth="1"/>
    <col min="38" max="38" width="8.140625" style="50" customWidth="1"/>
    <col min="39" max="39" width="9.5703125" style="10" bestFit="1" customWidth="1"/>
    <col min="40" max="40" width="9.5703125" style="50" customWidth="1"/>
    <col min="41" max="41" width="9" style="48" customWidth="1"/>
    <col min="42" max="42" width="8" style="50" bestFit="1" customWidth="1"/>
    <col min="43" max="43" width="9.85546875" style="10" bestFit="1" customWidth="1"/>
    <col min="44" max="44" width="8.5703125" style="50" customWidth="1"/>
    <col min="45" max="47" width="9.140625" style="10" customWidth="1"/>
    <col min="48" max="49" width="6.7109375" style="10" customWidth="1"/>
    <col min="50" max="16384" width="8.85546875" style="10"/>
  </cols>
  <sheetData>
    <row r="1" spans="1:47" ht="128.25" customHeight="1" x14ac:dyDescent="0.2">
      <c r="A1" s="56" t="s">
        <v>51</v>
      </c>
      <c r="B1" s="1" t="s">
        <v>47</v>
      </c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1" t="s">
        <v>40</v>
      </c>
      <c r="AC1" s="52" t="s">
        <v>42</v>
      </c>
      <c r="AD1" s="3"/>
      <c r="AE1" s="4" t="s">
        <v>3</v>
      </c>
      <c r="AF1" s="2" t="s">
        <v>2</v>
      </c>
      <c r="AG1" s="1" t="s">
        <v>6</v>
      </c>
      <c r="AH1" s="2" t="s">
        <v>4</v>
      </c>
      <c r="AI1" s="1" t="s">
        <v>5</v>
      </c>
      <c r="AJ1" s="5" t="s">
        <v>8</v>
      </c>
      <c r="AK1" s="6" t="s">
        <v>9</v>
      </c>
      <c r="AL1" s="2" t="s">
        <v>12</v>
      </c>
      <c r="AM1" s="6" t="s">
        <v>19</v>
      </c>
      <c r="AN1" s="5" t="s">
        <v>13</v>
      </c>
      <c r="AO1" s="6" t="s">
        <v>14</v>
      </c>
      <c r="AP1" s="7" t="s">
        <v>18</v>
      </c>
      <c r="AQ1" s="8" t="s">
        <v>16</v>
      </c>
      <c r="AR1" s="7" t="s">
        <v>17</v>
      </c>
      <c r="AS1" s="9" t="s">
        <v>46</v>
      </c>
      <c r="AT1" s="9" t="s">
        <v>48</v>
      </c>
      <c r="AU1" s="9" t="s">
        <v>15</v>
      </c>
    </row>
    <row r="2" spans="1:47" x14ac:dyDescent="0.2">
      <c r="A2" s="54">
        <v>45492</v>
      </c>
      <c r="B2" s="11">
        <v>67</v>
      </c>
      <c r="C2" s="12"/>
      <c r="D2" s="13"/>
      <c r="E2" s="12"/>
      <c r="F2" s="13"/>
      <c r="G2" s="12"/>
      <c r="H2" s="13"/>
      <c r="I2" s="12"/>
      <c r="J2" s="13"/>
      <c r="K2" s="12"/>
      <c r="L2" s="13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13"/>
      <c r="AA2" s="41">
        <f>SUM(C2:Z2)</f>
        <v>0</v>
      </c>
      <c r="AB2" s="15">
        <f>SUM(B2:Z2)</f>
        <v>67</v>
      </c>
      <c r="AC2" s="55">
        <f>AB2</f>
        <v>67</v>
      </c>
      <c r="AD2" s="16"/>
      <c r="AE2" s="17">
        <v>10</v>
      </c>
      <c r="AF2" s="14"/>
      <c r="AG2" s="11">
        <f>AB2+AE2</f>
        <v>77</v>
      </c>
      <c r="AH2" s="18">
        <f t="shared" ref="AH2:AH26" si="0">AB2/AB$27</f>
        <v>4.8720894719236755E-4</v>
      </c>
      <c r="AI2" s="19">
        <f>SUM(AB$2:AB2)/AB$27</f>
        <v>4.8720894719236755E-4</v>
      </c>
      <c r="AJ2" s="20">
        <f t="shared" ref="AJ2:AJ26" si="1">AU2*$AA$32</f>
        <v>191.88996826128292</v>
      </c>
      <c r="AK2" s="21"/>
      <c r="AL2" s="22"/>
      <c r="AM2" s="21"/>
      <c r="AN2" s="23"/>
      <c r="AO2" s="24"/>
      <c r="AP2" s="25"/>
      <c r="AQ2" s="11">
        <f t="shared" ref="AQ2:AQ26" si="2">SUM(C2:Z2)</f>
        <v>0</v>
      </c>
      <c r="AR2" s="23">
        <f t="shared" ref="AR2:AR26" si="3">AQ2/AB2</f>
        <v>0</v>
      </c>
      <c r="AS2" s="26">
        <v>5.8641609014053043E-4</v>
      </c>
      <c r="AT2" s="26">
        <v>1.9511388532925469E-3</v>
      </c>
      <c r="AU2" s="26">
        <f t="shared" ref="AU2:AU26" si="4">(AS2+AT2)/2</f>
        <v>1.2687774717165387E-3</v>
      </c>
    </row>
    <row r="3" spans="1:47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55">
        <f>AB2+AB3</f>
        <v>67</v>
      </c>
      <c r="AD3" s="16"/>
      <c r="AE3" s="27"/>
      <c r="AF3" s="14"/>
      <c r="AG3" s="11">
        <f t="shared" ref="AG3:AG27" si="5">AB3+AE3</f>
        <v>0</v>
      </c>
      <c r="AH3" s="28">
        <f t="shared" si="0"/>
        <v>0</v>
      </c>
      <c r="AI3" s="29">
        <f>SUM(AB$2:AB3)/AB$27</f>
        <v>4.8720894719236755E-4</v>
      </c>
      <c r="AJ3" s="20">
        <f t="shared" si="1"/>
        <v>0</v>
      </c>
      <c r="AK3" s="30">
        <f>SUM(AJ2:AJ3)</f>
        <v>191.88996826128292</v>
      </c>
      <c r="AL3" s="31">
        <f>SUM(AB2:AB3)</f>
        <v>67</v>
      </c>
      <c r="AM3" s="29">
        <f>AL3/AK3</f>
        <v>0.34915842973495553</v>
      </c>
      <c r="AN3" s="32"/>
      <c r="AO3" s="33"/>
      <c r="AP3" s="34"/>
      <c r="AQ3" s="11">
        <f t="shared" si="2"/>
        <v>0</v>
      </c>
      <c r="AR3" s="32" t="e">
        <f t="shared" si="3"/>
        <v>#DIV/0!</v>
      </c>
      <c r="AS3" s="35">
        <v>0</v>
      </c>
      <c r="AT3" s="35">
        <v>0</v>
      </c>
      <c r="AU3" s="26">
        <f t="shared" si="4"/>
        <v>0</v>
      </c>
    </row>
    <row r="4" spans="1:47" x14ac:dyDescent="0.2">
      <c r="A4" s="54">
        <f>A2+3</f>
        <v>45495</v>
      </c>
      <c r="B4" s="11">
        <v>4439</v>
      </c>
      <c r="C4" s="36">
        <v>0</v>
      </c>
      <c r="D4" s="11">
        <v>375</v>
      </c>
      <c r="E4" s="36">
        <v>110</v>
      </c>
      <c r="F4" s="11">
        <v>400</v>
      </c>
      <c r="G4" s="36">
        <v>32</v>
      </c>
      <c r="H4" s="11">
        <v>190</v>
      </c>
      <c r="I4" s="36">
        <v>30</v>
      </c>
      <c r="J4" s="11">
        <v>69</v>
      </c>
      <c r="K4" s="36">
        <v>480</v>
      </c>
      <c r="L4" s="11">
        <v>7</v>
      </c>
      <c r="M4" s="36">
        <v>26</v>
      </c>
      <c r="N4" s="11">
        <v>240</v>
      </c>
      <c r="O4" s="36">
        <v>240</v>
      </c>
      <c r="P4" s="11">
        <v>25</v>
      </c>
      <c r="Q4" s="36">
        <v>40</v>
      </c>
      <c r="R4" s="11">
        <v>43</v>
      </c>
      <c r="S4" s="36">
        <v>66</v>
      </c>
      <c r="T4" s="11">
        <v>40</v>
      </c>
      <c r="U4" s="36">
        <v>60</v>
      </c>
      <c r="V4" s="11">
        <v>85</v>
      </c>
      <c r="W4" s="36">
        <v>130</v>
      </c>
      <c r="X4" s="11">
        <v>74</v>
      </c>
      <c r="Y4" s="11">
        <v>90</v>
      </c>
      <c r="Z4" s="36">
        <v>0</v>
      </c>
      <c r="AA4" s="41">
        <f t="shared" ref="AA4:AA18" si="6">SUM(C4:Z4)</f>
        <v>2852</v>
      </c>
      <c r="AB4" s="15">
        <f t="shared" ref="AB4:AB21" si="7">SUM(B4:Z4)</f>
        <v>7291</v>
      </c>
      <c r="AC4" s="55">
        <f>SUM(AB2:AB4)</f>
        <v>7358</v>
      </c>
      <c r="AD4" s="16"/>
      <c r="AE4" s="17">
        <v>475</v>
      </c>
      <c r="AF4" s="14"/>
      <c r="AG4" s="11">
        <f t="shared" si="5"/>
        <v>7766</v>
      </c>
      <c r="AH4" s="18">
        <f t="shared" si="0"/>
        <v>5.3018513939993309E-2</v>
      </c>
      <c r="AI4" s="19">
        <f>SUM(AB$2:AB4)/AB$27</f>
        <v>5.3505722887185678E-2</v>
      </c>
      <c r="AJ4" s="20">
        <f t="shared" si="1"/>
        <v>1411.1714164932882</v>
      </c>
      <c r="AK4" s="38"/>
      <c r="AL4" s="22"/>
      <c r="AM4" s="21"/>
      <c r="AN4" s="23">
        <f>AB4/AJ4</f>
        <v>5.166629592114246</v>
      </c>
      <c r="AO4" s="24">
        <f>(SUM(AB$2:AB4)/(SUM(AJ$2:AJ4)))</f>
        <v>4.5899677142597444</v>
      </c>
      <c r="AP4" s="25">
        <f t="shared" ref="AP4:AP26" si="8">AO4*$AA$31</f>
        <v>2.0654854714168849</v>
      </c>
      <c r="AQ4" s="11">
        <f t="shared" si="2"/>
        <v>2852</v>
      </c>
      <c r="AR4" s="23">
        <f t="shared" si="3"/>
        <v>0.39116719242902209</v>
      </c>
      <c r="AS4" s="35">
        <v>9.9411489566680403E-3</v>
      </c>
      <c r="AT4" s="35">
        <v>8.7201965863053735E-3</v>
      </c>
      <c r="AU4" s="26">
        <f t="shared" si="4"/>
        <v>9.330672771486706E-3</v>
      </c>
    </row>
    <row r="5" spans="1:47" x14ac:dyDescent="0.2">
      <c r="A5" s="54">
        <f>A4+1</f>
        <v>45496</v>
      </c>
      <c r="B5" s="11">
        <v>193</v>
      </c>
      <c r="C5" s="36">
        <v>0</v>
      </c>
      <c r="D5" s="11">
        <v>0</v>
      </c>
      <c r="E5" s="36">
        <v>0</v>
      </c>
      <c r="F5" s="11">
        <v>0</v>
      </c>
      <c r="G5" s="36">
        <v>0</v>
      </c>
      <c r="H5" s="11">
        <v>0</v>
      </c>
      <c r="I5" s="36">
        <v>0</v>
      </c>
      <c r="J5" s="11">
        <v>0</v>
      </c>
      <c r="K5" s="36">
        <v>0</v>
      </c>
      <c r="L5" s="11">
        <v>0</v>
      </c>
      <c r="M5" s="36">
        <v>0</v>
      </c>
      <c r="N5" s="11">
        <v>0</v>
      </c>
      <c r="O5" s="36">
        <v>0</v>
      </c>
      <c r="P5" s="11">
        <v>0</v>
      </c>
      <c r="Q5" s="36">
        <v>0</v>
      </c>
      <c r="R5" s="11">
        <v>0</v>
      </c>
      <c r="S5" s="36">
        <v>0</v>
      </c>
      <c r="T5" s="11">
        <v>0</v>
      </c>
      <c r="U5" s="36">
        <v>0</v>
      </c>
      <c r="V5" s="11">
        <v>0</v>
      </c>
      <c r="W5" s="36">
        <v>0</v>
      </c>
      <c r="X5" s="11">
        <v>0</v>
      </c>
      <c r="Y5" s="11">
        <v>0</v>
      </c>
      <c r="Z5" s="36">
        <v>0</v>
      </c>
      <c r="AA5" s="41">
        <f t="shared" si="6"/>
        <v>0</v>
      </c>
      <c r="AB5" s="15">
        <f t="shared" si="7"/>
        <v>193</v>
      </c>
      <c r="AC5" s="55">
        <f>AC4+AB5</f>
        <v>7551</v>
      </c>
      <c r="AD5" s="16"/>
      <c r="AE5" s="17">
        <v>900</v>
      </c>
      <c r="AF5" s="14"/>
      <c r="AG5" s="11">
        <f t="shared" si="5"/>
        <v>1093</v>
      </c>
      <c r="AH5" s="18">
        <f t="shared" si="0"/>
        <v>1.4034526389272678E-3</v>
      </c>
      <c r="AI5" s="19">
        <f>SUM(AB$2:AB5)/AB$27</f>
        <v>5.4909175526112942E-2</v>
      </c>
      <c r="AJ5" s="20">
        <f t="shared" si="1"/>
        <v>1766.319031432075</v>
      </c>
      <c r="AK5" s="38"/>
      <c r="AL5" s="22"/>
      <c r="AM5" s="21"/>
      <c r="AN5" s="23">
        <f>AB5/AJ5</f>
        <v>0.10926678395324868</v>
      </c>
      <c r="AO5" s="24">
        <f>(SUM(AB$2:AB5)/(SUM(AJ$2:AJ5)))</f>
        <v>2.2410648449562642</v>
      </c>
      <c r="AP5" s="25">
        <f t="shared" si="8"/>
        <v>1.008479180230319</v>
      </c>
      <c r="AQ5" s="11">
        <f t="shared" si="2"/>
        <v>0</v>
      </c>
      <c r="AR5" s="23">
        <f t="shared" si="3"/>
        <v>0</v>
      </c>
      <c r="AS5" s="35">
        <v>7.5047297250127407E-3</v>
      </c>
      <c r="AT5" s="35">
        <v>1.5853091585309158E-2</v>
      </c>
      <c r="AU5" s="26">
        <f t="shared" si="4"/>
        <v>1.167891065516095E-2</v>
      </c>
    </row>
    <row r="6" spans="1:47" x14ac:dyDescent="0.2">
      <c r="A6" s="54">
        <f>A5+1</f>
        <v>45497</v>
      </c>
      <c r="B6" s="11">
        <v>4147</v>
      </c>
      <c r="C6" s="36">
        <v>30</v>
      </c>
      <c r="D6" s="11">
        <v>490</v>
      </c>
      <c r="E6" s="36">
        <v>120</v>
      </c>
      <c r="F6" s="11">
        <v>350</v>
      </c>
      <c r="G6" s="36">
        <v>36</v>
      </c>
      <c r="H6" s="11">
        <v>270</v>
      </c>
      <c r="I6" s="36">
        <v>24</v>
      </c>
      <c r="J6" s="11">
        <v>70</v>
      </c>
      <c r="K6" s="36">
        <v>467</v>
      </c>
      <c r="L6" s="11">
        <v>18</v>
      </c>
      <c r="M6" s="36">
        <v>37</v>
      </c>
      <c r="N6" s="11">
        <v>220</v>
      </c>
      <c r="O6" s="36">
        <v>210</v>
      </c>
      <c r="P6" s="11">
        <v>35</v>
      </c>
      <c r="Q6" s="36">
        <v>62</v>
      </c>
      <c r="R6" s="11">
        <v>51</v>
      </c>
      <c r="S6" s="36">
        <v>40</v>
      </c>
      <c r="T6" s="11">
        <v>37</v>
      </c>
      <c r="U6" s="36">
        <v>50</v>
      </c>
      <c r="V6" s="11">
        <v>60</v>
      </c>
      <c r="W6" s="36">
        <v>160</v>
      </c>
      <c r="X6" s="11">
        <v>80</v>
      </c>
      <c r="Y6" s="11">
        <v>80</v>
      </c>
      <c r="Z6" s="36">
        <v>47</v>
      </c>
      <c r="AA6" s="41">
        <f t="shared" si="6"/>
        <v>3044</v>
      </c>
      <c r="AB6" s="15">
        <f t="shared" si="7"/>
        <v>7191</v>
      </c>
      <c r="AC6" s="55">
        <f t="shared" ref="AC6:AC22" si="9">AC5+AB6</f>
        <v>14742</v>
      </c>
      <c r="AD6" s="16"/>
      <c r="AE6" s="17">
        <v>43</v>
      </c>
      <c r="AF6" s="14"/>
      <c r="AG6" s="11">
        <f t="shared" si="5"/>
        <v>7234</v>
      </c>
      <c r="AH6" s="18">
        <f t="shared" si="0"/>
        <v>5.2291336406870371E-2</v>
      </c>
      <c r="AI6" s="19">
        <f>SUM(AB$2:AB6)/AB$27</f>
        <v>0.10720051193298331</v>
      </c>
      <c r="AJ6" s="20">
        <f t="shared" si="1"/>
        <v>7644.1142384988752</v>
      </c>
      <c r="AK6" s="38"/>
      <c r="AL6" s="22"/>
      <c r="AM6" s="21"/>
      <c r="AN6" s="23">
        <f>AB6/AJ6</f>
        <v>0.94072377461121559</v>
      </c>
      <c r="AO6" s="24">
        <f>(SUM(AB$2:AB6)/(SUM(AJ$2:AJ6)))</f>
        <v>1.3385397153416916</v>
      </c>
      <c r="AP6" s="25">
        <f t="shared" si="8"/>
        <v>0.60234287190376123</v>
      </c>
      <c r="AQ6" s="11">
        <f t="shared" si="2"/>
        <v>3044</v>
      </c>
      <c r="AR6" s="23">
        <f t="shared" si="3"/>
        <v>0.42330691141704907</v>
      </c>
      <c r="AS6" s="35">
        <v>3.3642132599847809E-2</v>
      </c>
      <c r="AT6" s="35">
        <v>6.7443713887228529E-2</v>
      </c>
      <c r="AU6" s="26">
        <f t="shared" si="4"/>
        <v>5.0542923243538165E-2</v>
      </c>
    </row>
    <row r="7" spans="1:47" x14ac:dyDescent="0.2">
      <c r="A7" s="54">
        <f>A6+1</f>
        <v>45498</v>
      </c>
      <c r="B7" s="11">
        <v>3426</v>
      </c>
      <c r="C7" s="36">
        <v>0</v>
      </c>
      <c r="D7" s="11">
        <v>0</v>
      </c>
      <c r="E7" s="36">
        <v>0</v>
      </c>
      <c r="F7" s="11">
        <v>0</v>
      </c>
      <c r="G7" s="36">
        <v>0</v>
      </c>
      <c r="H7" s="11">
        <v>0</v>
      </c>
      <c r="I7" s="36">
        <v>0</v>
      </c>
      <c r="J7" s="11">
        <v>0</v>
      </c>
      <c r="K7" s="36">
        <v>0</v>
      </c>
      <c r="L7" s="11">
        <v>0</v>
      </c>
      <c r="M7" s="36">
        <v>0</v>
      </c>
      <c r="N7" s="11">
        <v>0</v>
      </c>
      <c r="O7" s="36">
        <v>0</v>
      </c>
      <c r="P7" s="11">
        <v>0</v>
      </c>
      <c r="Q7" s="36">
        <v>0</v>
      </c>
      <c r="R7" s="11">
        <v>0</v>
      </c>
      <c r="S7" s="36">
        <v>0</v>
      </c>
      <c r="T7" s="11">
        <v>0</v>
      </c>
      <c r="U7" s="36">
        <v>0</v>
      </c>
      <c r="V7" s="11">
        <v>0</v>
      </c>
      <c r="W7" s="36">
        <v>0</v>
      </c>
      <c r="X7" s="11">
        <v>0</v>
      </c>
      <c r="Y7" s="11">
        <v>0</v>
      </c>
      <c r="Z7" s="36">
        <v>0</v>
      </c>
      <c r="AA7" s="41">
        <f t="shared" si="6"/>
        <v>0</v>
      </c>
      <c r="AB7" s="15">
        <f t="shared" si="7"/>
        <v>3426</v>
      </c>
      <c r="AC7" s="55">
        <f t="shared" si="9"/>
        <v>18168</v>
      </c>
      <c r="AD7" s="16"/>
      <c r="AE7" s="17">
        <v>550</v>
      </c>
      <c r="AF7" s="14"/>
      <c r="AG7" s="11">
        <f t="shared" si="5"/>
        <v>3976</v>
      </c>
      <c r="AH7" s="18">
        <f t="shared" si="0"/>
        <v>2.4913102284791808E-2</v>
      </c>
      <c r="AI7" s="19">
        <f>SUM(AB$2:AB7)/AB$27</f>
        <v>0.13211361421777512</v>
      </c>
      <c r="AJ7" s="20">
        <f t="shared" si="1"/>
        <v>9801.902901870355</v>
      </c>
      <c r="AK7" s="38"/>
      <c r="AL7" s="22"/>
      <c r="AM7" s="21"/>
      <c r="AN7" s="23">
        <f>AB7/AJ7</f>
        <v>0.34952396838641059</v>
      </c>
      <c r="AO7" s="24">
        <f>(SUM(AB$2:AB7)/(SUM(AJ$2:AJ7)))</f>
        <v>0.87281542188359162</v>
      </c>
      <c r="AP7" s="25">
        <f t="shared" si="8"/>
        <v>0.39276693984761624</v>
      </c>
      <c r="AQ7" s="11">
        <f t="shared" si="2"/>
        <v>0</v>
      </c>
      <c r="AR7" s="23">
        <f t="shared" si="3"/>
        <v>0</v>
      </c>
      <c r="AS7" s="35">
        <v>4.6124417947124817E-2</v>
      </c>
      <c r="AT7" s="35">
        <v>8.3496048349604834E-2</v>
      </c>
      <c r="AU7" s="26">
        <f t="shared" si="4"/>
        <v>6.4810233148364829E-2</v>
      </c>
    </row>
    <row r="8" spans="1:47" x14ac:dyDescent="0.2">
      <c r="A8" s="54">
        <f>A7+1</f>
        <v>45499</v>
      </c>
      <c r="B8" s="11">
        <v>2855</v>
      </c>
      <c r="C8" s="36">
        <v>0</v>
      </c>
      <c r="D8" s="11">
        <v>0</v>
      </c>
      <c r="E8" s="36">
        <v>0</v>
      </c>
      <c r="F8" s="11">
        <v>0</v>
      </c>
      <c r="G8" s="36">
        <v>0</v>
      </c>
      <c r="H8" s="11">
        <v>0</v>
      </c>
      <c r="I8" s="36">
        <v>29</v>
      </c>
      <c r="J8" s="11">
        <v>0</v>
      </c>
      <c r="K8" s="36">
        <v>390</v>
      </c>
      <c r="L8" s="11">
        <v>0</v>
      </c>
      <c r="M8" s="36">
        <v>0</v>
      </c>
      <c r="N8" s="11">
        <v>0</v>
      </c>
      <c r="O8" s="36">
        <v>247</v>
      </c>
      <c r="P8" s="11">
        <v>0</v>
      </c>
      <c r="Q8" s="36">
        <v>0</v>
      </c>
      <c r="R8" s="11">
        <v>0</v>
      </c>
      <c r="S8" s="36">
        <v>0</v>
      </c>
      <c r="T8" s="11">
        <v>0</v>
      </c>
      <c r="U8" s="36">
        <v>0</v>
      </c>
      <c r="V8" s="11">
        <v>0</v>
      </c>
      <c r="W8" s="36">
        <v>140</v>
      </c>
      <c r="X8" s="11">
        <v>0</v>
      </c>
      <c r="Y8" s="11">
        <v>70</v>
      </c>
      <c r="Z8" s="36">
        <v>0</v>
      </c>
      <c r="AA8" s="41">
        <f t="shared" si="6"/>
        <v>876</v>
      </c>
      <c r="AB8" s="15">
        <f t="shared" si="7"/>
        <v>3731</v>
      </c>
      <c r="AC8" s="55">
        <f t="shared" si="9"/>
        <v>21899</v>
      </c>
      <c r="AD8" s="16"/>
      <c r="AE8" s="17">
        <v>117</v>
      </c>
      <c r="AF8" s="14"/>
      <c r="AG8" s="11">
        <f t="shared" si="5"/>
        <v>3848</v>
      </c>
      <c r="AH8" s="18">
        <f t="shared" si="0"/>
        <v>2.7130993760816766E-2</v>
      </c>
      <c r="AI8" s="19">
        <f>SUM(AB$2:AB8)/AB$27</f>
        <v>0.15924460797859188</v>
      </c>
      <c r="AJ8" s="20">
        <f t="shared" si="1"/>
        <v>3472.9040591219505</v>
      </c>
      <c r="AK8" s="38"/>
      <c r="AL8" s="22"/>
      <c r="AM8" s="21"/>
      <c r="AN8" s="23">
        <f>AB8/AJ8</f>
        <v>1.0743170374085438</v>
      </c>
      <c r="AO8" s="24">
        <f>(SUM(AB$2:AB8)/(SUM(AJ$2:AJ8)))</f>
        <v>0.90162747262099385</v>
      </c>
      <c r="AP8" s="25">
        <f t="shared" si="8"/>
        <v>0.40573236267944723</v>
      </c>
      <c r="AQ8" s="11">
        <f t="shared" si="2"/>
        <v>876</v>
      </c>
      <c r="AR8" s="23">
        <f t="shared" si="3"/>
        <v>0.23478960064325918</v>
      </c>
      <c r="AS8" s="35">
        <v>2.8120047751024484E-2</v>
      </c>
      <c r="AT8" s="35">
        <v>1.7805671780567179E-2</v>
      </c>
      <c r="AU8" s="26">
        <f t="shared" si="4"/>
        <v>2.2962859765795832E-2</v>
      </c>
    </row>
    <row r="9" spans="1:47" x14ac:dyDescent="0.2">
      <c r="A9" s="54">
        <f>A8+1</f>
        <v>45500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41">
        <f t="shared" si="6"/>
        <v>0</v>
      </c>
      <c r="AB9" s="15">
        <f t="shared" si="7"/>
        <v>0</v>
      </c>
      <c r="AC9" s="55">
        <f t="shared" si="9"/>
        <v>21899</v>
      </c>
      <c r="AD9" s="16"/>
      <c r="AE9" s="40"/>
      <c r="AF9" s="14"/>
      <c r="AG9" s="11">
        <f t="shared" si="5"/>
        <v>0</v>
      </c>
      <c r="AH9" s="28">
        <f t="shared" si="0"/>
        <v>0</v>
      </c>
      <c r="AI9" s="29">
        <f>SUM(AB$2:AB9)/AB$27</f>
        <v>0.15924460797859188</v>
      </c>
      <c r="AJ9" s="20">
        <f t="shared" si="1"/>
        <v>0</v>
      </c>
      <c r="AK9" s="30">
        <f>SUM(AJ4:AJ8)</f>
        <v>24096.411647416542</v>
      </c>
      <c r="AL9" s="31">
        <f>SUM(AB4:AB9)</f>
        <v>21832</v>
      </c>
      <c r="AM9" s="29">
        <f>AL9/AK9</f>
        <v>0.9060270184395145</v>
      </c>
      <c r="AN9" s="23"/>
      <c r="AO9" s="33">
        <f>(SUM(AB$2:AB9)/(SUM(AJ$2:AJ9)))</f>
        <v>0.90162747262099385</v>
      </c>
      <c r="AP9" s="25">
        <f t="shared" si="8"/>
        <v>0.40573236267944723</v>
      </c>
      <c r="AQ9" s="11">
        <f t="shared" si="2"/>
        <v>0</v>
      </c>
      <c r="AR9" s="23" t="e">
        <f t="shared" si="3"/>
        <v>#DIV/0!</v>
      </c>
      <c r="AS9" s="35">
        <v>0</v>
      </c>
      <c r="AT9" s="35">
        <v>0</v>
      </c>
      <c r="AU9" s="26">
        <f t="shared" si="4"/>
        <v>0</v>
      </c>
    </row>
    <row r="10" spans="1:47" x14ac:dyDescent="0.2">
      <c r="A10" s="54">
        <f>A8+3</f>
        <v>45502</v>
      </c>
      <c r="B10" s="11">
        <v>6332</v>
      </c>
      <c r="C10" s="36">
        <v>0</v>
      </c>
      <c r="D10" s="11">
        <v>369</v>
      </c>
      <c r="E10" s="36">
        <v>110</v>
      </c>
      <c r="F10" s="11">
        <v>340</v>
      </c>
      <c r="G10" s="36">
        <v>99</v>
      </c>
      <c r="H10" s="11">
        <v>236</v>
      </c>
      <c r="I10" s="36">
        <v>38</v>
      </c>
      <c r="J10" s="11">
        <v>90</v>
      </c>
      <c r="K10" s="36">
        <v>360</v>
      </c>
      <c r="L10" s="11">
        <v>53</v>
      </c>
      <c r="M10" s="36">
        <v>58</v>
      </c>
      <c r="N10" s="11">
        <v>200</v>
      </c>
      <c r="O10" s="36">
        <v>260</v>
      </c>
      <c r="P10" s="11">
        <v>27</v>
      </c>
      <c r="Q10" s="36">
        <v>59</v>
      </c>
      <c r="R10" s="11">
        <v>30</v>
      </c>
      <c r="S10" s="36">
        <v>47</v>
      </c>
      <c r="T10" s="11">
        <v>52</v>
      </c>
      <c r="U10" s="36">
        <v>50</v>
      </c>
      <c r="V10" s="11">
        <v>59</v>
      </c>
      <c r="W10" s="36">
        <v>210</v>
      </c>
      <c r="X10" s="11">
        <v>0</v>
      </c>
      <c r="Y10" s="11">
        <v>85</v>
      </c>
      <c r="Z10" s="36">
        <v>0</v>
      </c>
      <c r="AA10" s="41">
        <f t="shared" si="6"/>
        <v>2832</v>
      </c>
      <c r="AB10" s="15">
        <f t="shared" si="7"/>
        <v>9164</v>
      </c>
      <c r="AC10" s="55">
        <f t="shared" si="9"/>
        <v>31063</v>
      </c>
      <c r="AD10" s="16"/>
      <c r="AE10" s="17">
        <v>600</v>
      </c>
      <c r="AF10" s="14"/>
      <c r="AG10" s="11">
        <f t="shared" si="5"/>
        <v>9764</v>
      </c>
      <c r="AH10" s="18">
        <f t="shared" si="0"/>
        <v>6.6638549135385916E-2</v>
      </c>
      <c r="AI10" s="19">
        <f>SUM(AB$2:AB10)/AB$27</f>
        <v>0.2258831571139778</v>
      </c>
      <c r="AJ10" s="20">
        <f t="shared" si="1"/>
        <v>15806.186850410255</v>
      </c>
      <c r="AK10" s="38"/>
      <c r="AL10" s="22"/>
      <c r="AM10" s="21"/>
      <c r="AN10" s="23">
        <f>AB10/AJ10</f>
        <v>0.57977297666591521</v>
      </c>
      <c r="AO10" s="24">
        <f>(SUM(AB$2:AB10)/(SUM(AJ$2:AJ10)))</f>
        <v>0.77474488859667301</v>
      </c>
      <c r="AP10" s="25">
        <f t="shared" si="8"/>
        <v>0.34863519986850289</v>
      </c>
      <c r="AQ10" s="11">
        <f t="shared" si="2"/>
        <v>2832</v>
      </c>
      <c r="AR10" s="23">
        <f t="shared" si="3"/>
        <v>0.30903535573985158</v>
      </c>
      <c r="AS10" s="35">
        <v>8.2614857270512349E-2</v>
      </c>
      <c r="AT10" s="35">
        <v>0.12640632264063226</v>
      </c>
      <c r="AU10" s="26">
        <f t="shared" si="4"/>
        <v>0.1045105899555723</v>
      </c>
    </row>
    <row r="11" spans="1:47" x14ac:dyDescent="0.2">
      <c r="A11" s="54">
        <f>A10+1</f>
        <v>45503</v>
      </c>
      <c r="B11" s="11">
        <v>0</v>
      </c>
      <c r="C11" s="36">
        <v>0</v>
      </c>
      <c r="D11" s="11">
        <v>410</v>
      </c>
      <c r="E11" s="36">
        <v>180</v>
      </c>
      <c r="F11" s="11">
        <v>240</v>
      </c>
      <c r="G11" s="36">
        <v>55</v>
      </c>
      <c r="H11" s="11">
        <v>230</v>
      </c>
      <c r="I11" s="36">
        <v>0</v>
      </c>
      <c r="J11" s="11">
        <v>128</v>
      </c>
      <c r="K11" s="36">
        <v>0</v>
      </c>
      <c r="L11" s="11">
        <v>0</v>
      </c>
      <c r="M11" s="36">
        <v>0</v>
      </c>
      <c r="N11" s="11">
        <v>310</v>
      </c>
      <c r="O11" s="36">
        <v>0</v>
      </c>
      <c r="P11" s="11">
        <v>44</v>
      </c>
      <c r="Q11" s="36">
        <v>60</v>
      </c>
      <c r="R11" s="11">
        <v>64</v>
      </c>
      <c r="S11" s="36">
        <v>163</v>
      </c>
      <c r="T11" s="11">
        <v>40</v>
      </c>
      <c r="U11" s="36">
        <v>11</v>
      </c>
      <c r="V11" s="11">
        <v>90</v>
      </c>
      <c r="W11" s="36">
        <v>0</v>
      </c>
      <c r="X11" s="11">
        <v>68</v>
      </c>
      <c r="Y11" s="11">
        <v>0</v>
      </c>
      <c r="Z11" s="36">
        <v>0</v>
      </c>
      <c r="AA11" s="41">
        <f t="shared" si="6"/>
        <v>2093</v>
      </c>
      <c r="AB11" s="15">
        <f t="shared" si="7"/>
        <v>2093</v>
      </c>
      <c r="AC11" s="55">
        <f t="shared" si="9"/>
        <v>33156</v>
      </c>
      <c r="AD11" s="16"/>
      <c r="AE11" s="17">
        <v>1</v>
      </c>
      <c r="AF11" s="14"/>
      <c r="AG11" s="11">
        <f t="shared" si="5"/>
        <v>2094</v>
      </c>
      <c r="AH11" s="18">
        <f t="shared" si="0"/>
        <v>1.5219825768263064E-2</v>
      </c>
      <c r="AI11" s="19">
        <f>SUM(AB$2:AB11)/AB$27</f>
        <v>0.24110298288224086</v>
      </c>
      <c r="AJ11" s="20">
        <f t="shared" si="1"/>
        <v>4657.9149931991642</v>
      </c>
      <c r="AK11" s="38"/>
      <c r="AL11" s="69"/>
      <c r="AM11" s="21"/>
      <c r="AN11" s="23">
        <f>AB11/AJ11</f>
        <v>0.44934267865684663</v>
      </c>
      <c r="AO11" s="24">
        <f>(SUM(AB$2:AB11)/(SUM(AJ$2:AJ11)))</f>
        <v>0.74087640969189783</v>
      </c>
      <c r="AP11" s="25">
        <f t="shared" si="8"/>
        <v>0.33339438436135405</v>
      </c>
      <c r="AQ11" s="11">
        <f t="shared" si="2"/>
        <v>2093</v>
      </c>
      <c r="AR11" s="23">
        <f t="shared" si="3"/>
        <v>1</v>
      </c>
      <c r="AS11" s="35">
        <v>2.2186075410316735E-2</v>
      </c>
      <c r="AT11" s="35">
        <v>3.9410241083881248E-2</v>
      </c>
      <c r="AU11" s="26">
        <f t="shared" si="4"/>
        <v>3.0798158247098993E-2</v>
      </c>
    </row>
    <row r="12" spans="1:47" x14ac:dyDescent="0.2">
      <c r="A12" s="54">
        <f>A11+1</f>
        <v>45504</v>
      </c>
      <c r="B12" s="11">
        <v>3689</v>
      </c>
      <c r="C12" s="36">
        <v>0</v>
      </c>
      <c r="D12" s="11">
        <v>580</v>
      </c>
      <c r="E12" s="36">
        <v>160</v>
      </c>
      <c r="F12" s="11">
        <v>450</v>
      </c>
      <c r="G12" s="36">
        <v>45</v>
      </c>
      <c r="H12" s="11">
        <v>340</v>
      </c>
      <c r="I12" s="36">
        <v>41</v>
      </c>
      <c r="J12" s="11">
        <v>130</v>
      </c>
      <c r="K12" s="36">
        <v>540</v>
      </c>
      <c r="L12" s="11">
        <v>26</v>
      </c>
      <c r="M12" s="36">
        <v>71</v>
      </c>
      <c r="N12" s="11">
        <v>280</v>
      </c>
      <c r="O12" s="36">
        <v>324</v>
      </c>
      <c r="P12" s="11">
        <v>51</v>
      </c>
      <c r="Q12" s="36">
        <v>0</v>
      </c>
      <c r="R12" s="11">
        <v>63</v>
      </c>
      <c r="S12" s="36">
        <v>0</v>
      </c>
      <c r="T12" s="11">
        <v>0</v>
      </c>
      <c r="U12" s="36">
        <v>80</v>
      </c>
      <c r="V12" s="11">
        <v>0</v>
      </c>
      <c r="W12" s="36">
        <v>250</v>
      </c>
      <c r="X12" s="11">
        <v>100</v>
      </c>
      <c r="Y12" s="11">
        <v>100</v>
      </c>
      <c r="Z12" s="36">
        <v>0</v>
      </c>
      <c r="AA12" s="41">
        <f t="shared" si="6"/>
        <v>3631</v>
      </c>
      <c r="AB12" s="15">
        <f t="shared" si="7"/>
        <v>7320</v>
      </c>
      <c r="AC12" s="55">
        <f t="shared" si="9"/>
        <v>40476</v>
      </c>
      <c r="AD12" s="16"/>
      <c r="AE12" s="17">
        <v>158</v>
      </c>
      <c r="AF12" s="14"/>
      <c r="AG12" s="11">
        <f t="shared" si="5"/>
        <v>7478</v>
      </c>
      <c r="AH12" s="18">
        <f t="shared" si="0"/>
        <v>5.3229395424598959E-2</v>
      </c>
      <c r="AI12" s="19">
        <f>SUM(AB$2:AB12)/AB$27</f>
        <v>0.29433237830683984</v>
      </c>
      <c r="AJ12" s="20">
        <f t="shared" si="1"/>
        <v>8611.9995063517017</v>
      </c>
      <c r="AK12" s="38"/>
      <c r="AL12" s="22"/>
      <c r="AM12" s="21"/>
      <c r="AN12" s="23">
        <f>AB12/AJ12</f>
        <v>0.84997682531231</v>
      </c>
      <c r="AO12" s="24">
        <f>(SUM(AB$2:AB12)/(SUM(AJ$2:AJ12)))</f>
        <v>0.75848314139412898</v>
      </c>
      <c r="AP12" s="25">
        <f t="shared" si="8"/>
        <v>0.34131741362735807</v>
      </c>
      <c r="AQ12" s="11">
        <f t="shared" si="2"/>
        <v>3631</v>
      </c>
      <c r="AR12" s="23">
        <f t="shared" si="3"/>
        <v>0.49603825136612023</v>
      </c>
      <c r="AS12" s="35">
        <v>3.6944213678853415E-2</v>
      </c>
      <c r="AT12" s="35">
        <v>7.6940957694095771E-2</v>
      </c>
      <c r="AU12" s="26">
        <f t="shared" si="4"/>
        <v>5.6942585686474589E-2</v>
      </c>
    </row>
    <row r="13" spans="1:47" x14ac:dyDescent="0.2">
      <c r="A13" s="54">
        <f>A12+1</f>
        <v>45505</v>
      </c>
      <c r="B13" s="11">
        <v>3300</v>
      </c>
      <c r="C13" s="36">
        <v>30</v>
      </c>
      <c r="D13" s="11">
        <v>0</v>
      </c>
      <c r="E13" s="36">
        <v>0</v>
      </c>
      <c r="F13" s="11">
        <v>0</v>
      </c>
      <c r="G13" s="36">
        <v>0</v>
      </c>
      <c r="H13" s="11">
        <v>0</v>
      </c>
      <c r="I13" s="36">
        <v>0</v>
      </c>
      <c r="J13" s="11">
        <v>0</v>
      </c>
      <c r="K13" s="36">
        <v>0</v>
      </c>
      <c r="L13" s="11">
        <v>0</v>
      </c>
      <c r="M13" s="36">
        <v>0</v>
      </c>
      <c r="N13" s="11">
        <v>0</v>
      </c>
      <c r="O13" s="36">
        <v>0</v>
      </c>
      <c r="P13" s="11">
        <v>0</v>
      </c>
      <c r="Q13" s="36">
        <v>70</v>
      </c>
      <c r="R13" s="11">
        <v>0</v>
      </c>
      <c r="S13" s="36">
        <v>106</v>
      </c>
      <c r="T13" s="11">
        <v>80</v>
      </c>
      <c r="U13" s="36">
        <v>0</v>
      </c>
      <c r="V13" s="11">
        <v>120</v>
      </c>
      <c r="W13" s="36">
        <v>0</v>
      </c>
      <c r="X13" s="11">
        <v>0</v>
      </c>
      <c r="Y13" s="11">
        <v>0</v>
      </c>
      <c r="Z13" s="36">
        <v>80</v>
      </c>
      <c r="AA13" s="41">
        <f t="shared" si="6"/>
        <v>486</v>
      </c>
      <c r="AB13" s="15">
        <f t="shared" si="7"/>
        <v>3786</v>
      </c>
      <c r="AC13" s="55">
        <f t="shared" si="9"/>
        <v>44262</v>
      </c>
      <c r="AD13" s="16"/>
      <c r="AE13" s="17">
        <v>76</v>
      </c>
      <c r="AF13" s="14"/>
      <c r="AG13" s="11">
        <f t="shared" si="5"/>
        <v>3862</v>
      </c>
      <c r="AH13" s="18">
        <f t="shared" si="0"/>
        <v>2.7530941404034382E-2</v>
      </c>
      <c r="AI13" s="19">
        <f>SUM(AB$2:AB13)/AB$27</f>
        <v>0.32186331971087423</v>
      </c>
      <c r="AJ13" s="20">
        <f t="shared" si="1"/>
        <v>9507.7698185087975</v>
      </c>
      <c r="AK13" s="38"/>
      <c r="AL13" s="22"/>
      <c r="AM13" s="21"/>
      <c r="AN13" s="23">
        <f>AB13/AJ13</f>
        <v>0.39820063719146681</v>
      </c>
      <c r="AO13" s="24">
        <f>(SUM(AB$2:AB13)/(SUM(AJ$2:AJ13)))</f>
        <v>0.70399984667238968</v>
      </c>
      <c r="AP13" s="25">
        <f t="shared" si="8"/>
        <v>0.31679993100257536</v>
      </c>
      <c r="AQ13" s="11">
        <f t="shared" si="2"/>
        <v>486</v>
      </c>
      <c r="AR13" s="23">
        <f t="shared" si="3"/>
        <v>0.12836767036450078</v>
      </c>
      <c r="AS13" s="35">
        <v>5.6679907569654367E-2</v>
      </c>
      <c r="AT13" s="35">
        <v>6.9050939762236835E-2</v>
      </c>
      <c r="AU13" s="26">
        <f t="shared" si="4"/>
        <v>6.2865423665945608E-2</v>
      </c>
    </row>
    <row r="14" spans="1:47" x14ac:dyDescent="0.2">
      <c r="A14" s="54">
        <f>A13+1</f>
        <v>45506</v>
      </c>
      <c r="B14" s="11">
        <v>2656</v>
      </c>
      <c r="C14" s="36">
        <v>0</v>
      </c>
      <c r="D14" s="11">
        <v>580</v>
      </c>
      <c r="E14" s="36">
        <v>300</v>
      </c>
      <c r="F14" s="11">
        <v>480</v>
      </c>
      <c r="G14" s="36">
        <v>48</v>
      </c>
      <c r="H14" s="11">
        <v>320</v>
      </c>
      <c r="I14" s="36">
        <v>42</v>
      </c>
      <c r="J14" s="11">
        <v>190</v>
      </c>
      <c r="K14" s="36">
        <v>570</v>
      </c>
      <c r="L14" s="11">
        <v>0</v>
      </c>
      <c r="M14" s="36">
        <v>0</v>
      </c>
      <c r="N14" s="11">
        <v>400</v>
      </c>
      <c r="O14" s="36">
        <v>420</v>
      </c>
      <c r="P14" s="11">
        <v>82</v>
      </c>
      <c r="Q14" s="36">
        <v>150</v>
      </c>
      <c r="R14" s="11">
        <v>80</v>
      </c>
      <c r="S14" s="36">
        <v>110</v>
      </c>
      <c r="T14" s="11">
        <v>59</v>
      </c>
      <c r="U14" s="36">
        <v>125</v>
      </c>
      <c r="V14" s="11">
        <v>130</v>
      </c>
      <c r="W14" s="36">
        <v>280</v>
      </c>
      <c r="X14" s="11">
        <v>98</v>
      </c>
      <c r="Y14" s="11">
        <v>135</v>
      </c>
      <c r="Z14" s="36">
        <v>0</v>
      </c>
      <c r="AA14" s="41">
        <f t="shared" si="6"/>
        <v>4599</v>
      </c>
      <c r="AB14" s="15">
        <f t="shared" si="7"/>
        <v>7255</v>
      </c>
      <c r="AC14" s="55">
        <f t="shared" si="9"/>
        <v>51517</v>
      </c>
      <c r="AD14" s="16"/>
      <c r="AE14" s="17">
        <v>138</v>
      </c>
      <c r="AF14" s="14"/>
      <c r="AG14" s="11">
        <f t="shared" si="5"/>
        <v>7393</v>
      </c>
      <c r="AH14" s="18">
        <f t="shared" si="0"/>
        <v>5.2756730028069056E-2</v>
      </c>
      <c r="AI14" s="19">
        <f>SUM(AB$2:AB14)/AB$27</f>
        <v>0.37462004973894325</v>
      </c>
      <c r="AJ14" s="20">
        <f t="shared" si="1"/>
        <v>7860.1892055982844</v>
      </c>
      <c r="AK14" s="38"/>
      <c r="AL14" s="22"/>
      <c r="AM14" s="21"/>
      <c r="AN14" s="23">
        <f>AB14/AJ14</f>
        <v>0.92300577126473637</v>
      </c>
      <c r="AO14" s="24">
        <f>(SUM(AB$2:AB14)/(SUM(AJ$2:AJ14)))</f>
        <v>0.72833705182174391</v>
      </c>
      <c r="AP14" s="25">
        <f t="shared" si="8"/>
        <v>0.32775167331978478</v>
      </c>
      <c r="AQ14" s="11">
        <f t="shared" si="2"/>
        <v>4599</v>
      </c>
      <c r="AR14" s="23">
        <f t="shared" si="3"/>
        <v>0.63390764989662307</v>
      </c>
      <c r="AS14" s="35">
        <v>2.6577214942440468E-2</v>
      </c>
      <c r="AT14" s="35">
        <v>7.7366009165172347E-2</v>
      </c>
      <c r="AU14" s="26">
        <f t="shared" si="4"/>
        <v>5.1971612053806404E-2</v>
      </c>
    </row>
    <row r="15" spans="1:47" x14ac:dyDescent="0.2">
      <c r="A15" s="54">
        <f>A14+1</f>
        <v>45507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41">
        <f t="shared" si="6"/>
        <v>0</v>
      </c>
      <c r="AB15" s="15">
        <f t="shared" si="7"/>
        <v>0</v>
      </c>
      <c r="AC15" s="55">
        <f t="shared" si="9"/>
        <v>51517</v>
      </c>
      <c r="AD15" s="16"/>
      <c r="AE15" s="40"/>
      <c r="AF15" s="14"/>
      <c r="AG15" s="11">
        <f t="shared" si="5"/>
        <v>0</v>
      </c>
      <c r="AH15" s="28">
        <f t="shared" si="0"/>
        <v>0</v>
      </c>
      <c r="AI15" s="29">
        <f>SUM(AB$2:AB15)/AB$27</f>
        <v>0.37462004973894325</v>
      </c>
      <c r="AJ15" s="20">
        <f t="shared" si="1"/>
        <v>6902.0787910938443</v>
      </c>
      <c r="AK15" s="30">
        <f>SUM(AJ10:AJ14)</f>
        <v>46444.060374068205</v>
      </c>
      <c r="AL15" s="31">
        <f>SUM(AB10:AB15)</f>
        <v>29618</v>
      </c>
      <c r="AM15" s="29">
        <f>AL15/AK15</f>
        <v>0.63771340751544314</v>
      </c>
      <c r="AN15" s="32"/>
      <c r="AO15" s="33">
        <f>(SUM(AB$2:AB15)/(SUM(AJ$2:AJ15)))</f>
        <v>0.66358435098967528</v>
      </c>
      <c r="AP15" s="25">
        <f t="shared" si="8"/>
        <v>0.29861295794535386</v>
      </c>
      <c r="AQ15" s="11">
        <f t="shared" si="2"/>
        <v>0</v>
      </c>
      <c r="AR15" s="23" t="e">
        <f t="shared" si="3"/>
        <v>#DIV/0!</v>
      </c>
      <c r="AS15" s="35">
        <v>0</v>
      </c>
      <c r="AT15" s="35">
        <v>9.1273161984459061E-2</v>
      </c>
      <c r="AU15" s="26">
        <f t="shared" si="4"/>
        <v>4.5636580992229531E-2</v>
      </c>
    </row>
    <row r="16" spans="1:47" x14ac:dyDescent="0.2">
      <c r="A16" s="54">
        <f>A15+2</f>
        <v>45509</v>
      </c>
      <c r="B16" s="11">
        <v>9568</v>
      </c>
      <c r="C16" s="36">
        <v>0</v>
      </c>
      <c r="D16" s="11">
        <v>1530</v>
      </c>
      <c r="E16" s="36">
        <v>430</v>
      </c>
      <c r="F16" s="11">
        <v>1040</v>
      </c>
      <c r="G16" s="36">
        <v>120</v>
      </c>
      <c r="H16" s="11">
        <v>1040</v>
      </c>
      <c r="I16" s="36">
        <v>160</v>
      </c>
      <c r="J16" s="11">
        <v>330</v>
      </c>
      <c r="K16" s="36">
        <v>1460</v>
      </c>
      <c r="L16" s="11">
        <v>57</v>
      </c>
      <c r="M16" s="36">
        <v>138</v>
      </c>
      <c r="N16" s="11">
        <v>1060</v>
      </c>
      <c r="O16" s="36">
        <v>1073</v>
      </c>
      <c r="P16" s="11">
        <v>180</v>
      </c>
      <c r="Q16" s="36">
        <v>300</v>
      </c>
      <c r="R16" s="11">
        <v>340</v>
      </c>
      <c r="S16" s="36">
        <v>380</v>
      </c>
      <c r="T16" s="11">
        <v>200</v>
      </c>
      <c r="U16" s="36">
        <v>420</v>
      </c>
      <c r="V16" s="11">
        <v>440</v>
      </c>
      <c r="W16" s="36">
        <v>800</v>
      </c>
      <c r="X16" s="11">
        <v>300</v>
      </c>
      <c r="Y16" s="11">
        <v>320</v>
      </c>
      <c r="Z16" s="36">
        <v>0</v>
      </c>
      <c r="AA16" s="41">
        <f t="shared" si="6"/>
        <v>12118</v>
      </c>
      <c r="AB16" s="15">
        <f t="shared" si="7"/>
        <v>21686</v>
      </c>
      <c r="AC16" s="55">
        <f t="shared" si="9"/>
        <v>73203</v>
      </c>
      <c r="AD16" s="16"/>
      <c r="AE16" s="17">
        <v>51</v>
      </c>
      <c r="AF16" s="14"/>
      <c r="AG16" s="11">
        <f t="shared" si="5"/>
        <v>21737</v>
      </c>
      <c r="AH16" s="18">
        <f t="shared" si="0"/>
        <v>0.15769571983304004</v>
      </c>
      <c r="AI16" s="19">
        <f>SUM(AB$2:AB16)/AB$27</f>
        <v>0.53231576957198334</v>
      </c>
      <c r="AJ16" s="20">
        <f t="shared" si="1"/>
        <v>10418.108380449805</v>
      </c>
      <c r="AK16" s="38"/>
      <c r="AL16" s="22"/>
      <c r="AM16" s="21"/>
      <c r="AN16" s="23">
        <f t="shared" ref="AN16:AN21" si="10">AB16/AJ16</f>
        <v>2.0815679015871114</v>
      </c>
      <c r="AO16" s="24">
        <f>(SUM(AB$2:AB16)/(SUM(AJ$2:AJ16)))</f>
        <v>0.8313558289597146</v>
      </c>
      <c r="AP16" s="25">
        <f t="shared" si="8"/>
        <v>0.37411012303187158</v>
      </c>
      <c r="AQ16" s="11">
        <f t="shared" si="2"/>
        <v>12118</v>
      </c>
      <c r="AR16" s="23">
        <f t="shared" si="3"/>
        <v>0.55879369178271698</v>
      </c>
      <c r="AS16" s="35">
        <v>0.11012754549960556</v>
      </c>
      <c r="AT16" s="35">
        <v>2.7641628478448563E-2</v>
      </c>
      <c r="AU16" s="26">
        <f t="shared" si="4"/>
        <v>6.8884586989027066E-2</v>
      </c>
    </row>
    <row r="17" spans="1:47" x14ac:dyDescent="0.2">
      <c r="A17" s="54" t="s">
        <v>54</v>
      </c>
      <c r="B17" s="11">
        <v>7553</v>
      </c>
      <c r="C17" s="36">
        <f>'Election Day (AM) Pickups'!C8</f>
        <v>280</v>
      </c>
      <c r="D17" s="36">
        <f>'Election Day (AM) Pickups'!D8</f>
        <v>2920</v>
      </c>
      <c r="E17" s="36">
        <f>'Election Day (AM) Pickups'!E8</f>
        <v>920</v>
      </c>
      <c r="F17" s="36">
        <f>'Election Day (AM) Pickups'!F8</f>
        <v>2800</v>
      </c>
      <c r="G17" s="36">
        <f>'Election Day (AM) Pickups'!G8</f>
        <v>260</v>
      </c>
      <c r="H17" s="36">
        <f>'Election Day (AM) Pickups'!H8</f>
        <v>2186</v>
      </c>
      <c r="I17" s="36">
        <f>'Election Day (AM) Pickups'!I8</f>
        <v>480</v>
      </c>
      <c r="J17" s="36">
        <f>'Election Day (AM) Pickups'!J8</f>
        <v>1200</v>
      </c>
      <c r="K17" s="36">
        <f>'Election Day (AM) Pickups'!K8</f>
        <v>4442</v>
      </c>
      <c r="L17" s="36">
        <f>'Election Day (AM) Pickups'!L8</f>
        <v>263</v>
      </c>
      <c r="M17" s="36">
        <f>'Election Day (AM) Pickups'!M8</f>
        <v>380</v>
      </c>
      <c r="N17" s="36">
        <f>'Election Day (AM) Pickups'!N8</f>
        <v>2315</v>
      </c>
      <c r="O17" s="36">
        <f>'Election Day (AM) Pickups'!O8</f>
        <v>2700</v>
      </c>
      <c r="P17" s="36">
        <f>'Election Day (AM) Pickups'!P8</f>
        <v>440</v>
      </c>
      <c r="Q17" s="36">
        <f>'Election Day (AM) Pickups'!Q8</f>
        <v>620</v>
      </c>
      <c r="R17" s="36">
        <f>'Election Day (AM) Pickups'!R8</f>
        <v>740</v>
      </c>
      <c r="S17" s="36">
        <f>'Election Day (AM) Pickups'!S8</f>
        <v>875</v>
      </c>
      <c r="T17" s="36">
        <f>'Election Day (AM) Pickups'!T8</f>
        <v>520</v>
      </c>
      <c r="U17" s="36">
        <f>'Election Day (AM) Pickups'!U8</f>
        <v>920</v>
      </c>
      <c r="V17" s="36">
        <f>'Election Day (AM) Pickups'!V8</f>
        <v>1050</v>
      </c>
      <c r="W17" s="36">
        <f>'Election Day (AM) Pickups'!W8</f>
        <v>2095</v>
      </c>
      <c r="X17" s="36">
        <f>'Election Day (AM) Pickups'!X8</f>
        <v>920</v>
      </c>
      <c r="Y17" s="36">
        <f>'Election Day (AM) Pickups'!Y8</f>
        <v>980</v>
      </c>
      <c r="Z17" s="36">
        <f>'Election Day (AM) Pickups'!Z8</f>
        <v>400</v>
      </c>
      <c r="AA17" s="41">
        <f t="shared" si="6"/>
        <v>30706</v>
      </c>
      <c r="AB17" s="15">
        <f t="shared" si="7"/>
        <v>38259</v>
      </c>
      <c r="AC17" s="55">
        <f>AC16+AB17</f>
        <v>111462</v>
      </c>
      <c r="AD17" s="16"/>
      <c r="AE17" s="17">
        <v>101</v>
      </c>
      <c r="AF17" s="14"/>
      <c r="AG17" s="11">
        <f t="shared" si="5"/>
        <v>38360</v>
      </c>
      <c r="AH17" s="18">
        <f t="shared" si="0"/>
        <v>0.27821085239750432</v>
      </c>
      <c r="AI17" s="19">
        <f>SUM(AB$2:AB17)/AB$27</f>
        <v>0.81052662196948766</v>
      </c>
      <c r="AJ17" s="20">
        <f t="shared" si="1"/>
        <v>27118.077612853769</v>
      </c>
      <c r="AK17" s="38"/>
      <c r="AL17" s="22"/>
      <c r="AM17" s="21"/>
      <c r="AN17" s="23">
        <f t="shared" si="10"/>
        <v>1.4108300944557188</v>
      </c>
      <c r="AO17" s="24">
        <f>(SUM(AB$2:AB17)/(SUM(AJ$2:AJ17)))</f>
        <v>0.96779884873409361</v>
      </c>
      <c r="AP17" s="25">
        <f t="shared" si="8"/>
        <v>0.43550948193034211</v>
      </c>
      <c r="AQ17" s="11">
        <f t="shared" si="2"/>
        <v>30706</v>
      </c>
      <c r="AR17" s="23">
        <f t="shared" si="3"/>
        <v>0.80258239891267413</v>
      </c>
      <c r="AS17" s="35">
        <v>0.1038445159623856</v>
      </c>
      <c r="AT17" s="35">
        <v>0.25476522547652253</v>
      </c>
      <c r="AU17" s="26">
        <f t="shared" si="4"/>
        <v>0.17930487071945406</v>
      </c>
    </row>
    <row r="18" spans="1:47" x14ac:dyDescent="0.2">
      <c r="A18" s="54" t="s">
        <v>55</v>
      </c>
      <c r="B18" s="37"/>
      <c r="C18" s="36">
        <f>'Election Day (8PM) Pickup'!C8</f>
        <v>180</v>
      </c>
      <c r="D18" s="36">
        <f>'Election Day (8PM) Pickup'!D8</f>
        <v>1910</v>
      </c>
      <c r="E18" s="36">
        <f>'Election Day (8PM) Pickup'!E8</f>
        <v>540</v>
      </c>
      <c r="F18" s="36">
        <f>'Election Day (8PM) Pickup'!F8</f>
        <v>1600</v>
      </c>
      <c r="G18" s="36">
        <f>'Election Day (8PM) Pickup'!G8</f>
        <v>220</v>
      </c>
      <c r="H18" s="36">
        <f>'Election Day (8PM) Pickup'!H8</f>
        <v>1680</v>
      </c>
      <c r="I18" s="36">
        <f>'Election Day (8PM) Pickup'!I8</f>
        <v>380</v>
      </c>
      <c r="J18" s="36">
        <f>'Election Day (8PM) Pickup'!J8</f>
        <v>740</v>
      </c>
      <c r="K18" s="36">
        <f>'Election Day (8PM) Pickup'!K8</f>
        <v>2710</v>
      </c>
      <c r="L18" s="36">
        <f>'Election Day (8PM) Pickup'!L8</f>
        <v>19</v>
      </c>
      <c r="M18" s="36">
        <f>'Election Day (8PM) Pickup'!M8</f>
        <v>35</v>
      </c>
      <c r="N18" s="36">
        <f>'Election Day (8PM) Pickup'!N8</f>
        <v>1320</v>
      </c>
      <c r="O18" s="36">
        <f>'Election Day (8PM) Pickup'!O8</f>
        <v>1560</v>
      </c>
      <c r="P18" s="36">
        <f>'Election Day (8PM) Pickup'!P8</f>
        <v>400</v>
      </c>
      <c r="Q18" s="36">
        <f>'Election Day (8PM) Pickup'!Q8</f>
        <v>545</v>
      </c>
      <c r="R18" s="36">
        <f>'Election Day (8PM) Pickup'!R8</f>
        <v>680</v>
      </c>
      <c r="S18" s="36">
        <f>'Election Day (8PM) Pickup'!S8</f>
        <v>480</v>
      </c>
      <c r="T18" s="36">
        <f>'Election Day (8PM) Pickup'!T8</f>
        <v>340</v>
      </c>
      <c r="U18" s="36">
        <f>'Election Day (8PM) Pickup'!U8</f>
        <v>810</v>
      </c>
      <c r="V18" s="36">
        <f>'Election Day (8PM) Pickup'!V8</f>
        <v>690</v>
      </c>
      <c r="W18" s="36">
        <f>'Election Day (8PM) Pickup'!W8</f>
        <v>1780</v>
      </c>
      <c r="X18" s="36">
        <f>'Election Day (8PM) Pickup'!X8</f>
        <v>680</v>
      </c>
      <c r="Y18" s="36">
        <f>'Election Day (8PM) Pickup'!Y8</f>
        <v>730</v>
      </c>
      <c r="Z18" s="36">
        <f>'Election Day (8PM) Pickup'!Z8</f>
        <v>220</v>
      </c>
      <c r="AA18" s="41">
        <f t="shared" si="6"/>
        <v>20249</v>
      </c>
      <c r="AB18" s="15">
        <f t="shared" si="7"/>
        <v>20249</v>
      </c>
      <c r="AC18" s="55">
        <f t="shared" si="9"/>
        <v>131711</v>
      </c>
      <c r="AD18" s="16"/>
      <c r="AE18" s="14"/>
      <c r="AF18" s="14"/>
      <c r="AG18" s="11">
        <f t="shared" si="5"/>
        <v>20249</v>
      </c>
      <c r="AH18" s="18">
        <f t="shared" si="0"/>
        <v>0.14724617868206344</v>
      </c>
      <c r="AI18" s="19">
        <f>SUM(AB$2:AB18)/AB$27</f>
        <v>0.95777280065155102</v>
      </c>
      <c r="AJ18" s="20">
        <f t="shared" si="1"/>
        <v>26655.975666001137</v>
      </c>
      <c r="AK18" s="38"/>
      <c r="AL18" s="22"/>
      <c r="AM18" s="21"/>
      <c r="AN18" s="23">
        <f t="shared" si="10"/>
        <v>0.7596420500123342</v>
      </c>
      <c r="AO18" s="24">
        <f>(SUM(AB$2:AB18)/(SUM(AJ$2:AJ18)))</f>
        <v>0.92867626900662947</v>
      </c>
      <c r="AP18" s="25">
        <f t="shared" si="8"/>
        <v>0.41790432105298325</v>
      </c>
      <c r="AQ18" s="11">
        <f t="shared" si="2"/>
        <v>20249</v>
      </c>
      <c r="AR18" s="23">
        <f t="shared" si="3"/>
        <v>1</v>
      </c>
      <c r="AS18" s="35">
        <v>0.35249890046983101</v>
      </c>
      <c r="AT18" s="35">
        <v>0</v>
      </c>
      <c r="AU18" s="26">
        <f t="shared" si="4"/>
        <v>0.17624945023491551</v>
      </c>
    </row>
    <row r="19" spans="1:47" x14ac:dyDescent="0.2">
      <c r="A19" s="54">
        <f>A16+2</f>
        <v>45511</v>
      </c>
      <c r="B19" s="11">
        <v>4574</v>
      </c>
      <c r="C19" s="37" t="s">
        <v>50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5">
        <f t="shared" si="7"/>
        <v>4574</v>
      </c>
      <c r="AC19" s="55">
        <f t="shared" si="9"/>
        <v>136285</v>
      </c>
      <c r="AD19" s="16"/>
      <c r="AE19" s="17">
        <v>70</v>
      </c>
      <c r="AF19" s="14"/>
      <c r="AG19" s="11">
        <f t="shared" si="5"/>
        <v>4644</v>
      </c>
      <c r="AH19" s="18">
        <f t="shared" si="0"/>
        <v>3.3261100365043123E-2</v>
      </c>
      <c r="AI19" s="19">
        <f>SUM(AB$2:AB19)/AB$27</f>
        <v>0.99103390101659417</v>
      </c>
      <c r="AJ19" s="20">
        <f t="shared" si="1"/>
        <v>8208.0704067361567</v>
      </c>
      <c r="AK19" s="38"/>
      <c r="AL19" s="22"/>
      <c r="AM19" s="21"/>
      <c r="AN19" s="23">
        <f t="shared" si="10"/>
        <v>0.55725642853236657</v>
      </c>
      <c r="AO19" s="24">
        <f>(SUM(AB$2:AB19)/(SUM(AJ$2:AJ19)))</f>
        <v>0.90835669791533391</v>
      </c>
      <c r="AP19" s="25">
        <f t="shared" si="8"/>
        <v>0.40876051406190028</v>
      </c>
      <c r="AQ19" s="11">
        <f t="shared" si="2"/>
        <v>0</v>
      </c>
      <c r="AR19" s="23">
        <f t="shared" si="3"/>
        <v>0</v>
      </c>
      <c r="AS19" s="35">
        <v>7.7714094231480776E-2</v>
      </c>
      <c r="AT19" s="35">
        <v>3.0829514511522878E-2</v>
      </c>
      <c r="AU19" s="26">
        <f t="shared" si="4"/>
        <v>5.4271804371501829E-2</v>
      </c>
    </row>
    <row r="20" spans="1:47" x14ac:dyDescent="0.2">
      <c r="A20" s="54">
        <f>A19+1</f>
        <v>45512</v>
      </c>
      <c r="B20" s="11">
        <v>878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5">
        <f t="shared" si="7"/>
        <v>878</v>
      </c>
      <c r="AC20" s="55">
        <f t="shared" si="9"/>
        <v>137163</v>
      </c>
      <c r="AD20" s="16"/>
      <c r="AE20" s="17">
        <v>28</v>
      </c>
      <c r="AF20" s="36">
        <v>619</v>
      </c>
      <c r="AG20" s="11">
        <f t="shared" si="5"/>
        <v>906</v>
      </c>
      <c r="AH20" s="18">
        <f t="shared" si="0"/>
        <v>6.384618740819384E-3</v>
      </c>
      <c r="AI20" s="19">
        <f>SUM(AB$2:AB20)/AB$27</f>
        <v>0.99741851975741358</v>
      </c>
      <c r="AJ20" s="20">
        <f t="shared" si="1"/>
        <v>683.19688543188374</v>
      </c>
      <c r="AK20" s="38"/>
      <c r="AL20" s="22"/>
      <c r="AM20" s="21"/>
      <c r="AN20" s="23">
        <f t="shared" si="10"/>
        <v>1.28513466428491</v>
      </c>
      <c r="AO20" s="24">
        <f>(SUM(AB$2:AB20)/(SUM(AJ$2:AJ20)))</f>
        <v>0.91006461439252562</v>
      </c>
      <c r="AP20" s="25">
        <f t="shared" si="8"/>
        <v>0.40952907647663656</v>
      </c>
      <c r="AQ20" s="11">
        <f t="shared" si="2"/>
        <v>0</v>
      </c>
      <c r="AR20" s="23">
        <f t="shared" si="3"/>
        <v>0</v>
      </c>
      <c r="AS20" s="35">
        <v>2.3666077923528549E-3</v>
      </c>
      <c r="AT20" s="35">
        <v>6.6679949525137814E-3</v>
      </c>
      <c r="AU20" s="26">
        <f t="shared" si="4"/>
        <v>4.5173013724333182E-3</v>
      </c>
    </row>
    <row r="21" spans="1:47" x14ac:dyDescent="0.2">
      <c r="A21" s="54">
        <f>A20+1</f>
        <v>45513</v>
      </c>
      <c r="B21" s="11">
        <v>169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15">
        <f t="shared" si="7"/>
        <v>169</v>
      </c>
      <c r="AC21" s="55">
        <f t="shared" si="9"/>
        <v>137332</v>
      </c>
      <c r="AD21" s="16"/>
      <c r="AE21" s="17">
        <v>41</v>
      </c>
      <c r="AF21" s="36">
        <v>91</v>
      </c>
      <c r="AG21" s="11">
        <f t="shared" si="5"/>
        <v>210</v>
      </c>
      <c r="AH21" s="18">
        <f t="shared" si="0"/>
        <v>1.2289300309777629E-3</v>
      </c>
      <c r="AI21" s="19">
        <f>SUM(AB$2:AB21)/AB$27</f>
        <v>0.99864744978839137</v>
      </c>
      <c r="AJ21" s="20">
        <f t="shared" si="1"/>
        <v>94.496655857528822</v>
      </c>
      <c r="AK21" s="38"/>
      <c r="AL21" s="22"/>
      <c r="AM21" s="21"/>
      <c r="AN21" s="23">
        <f t="shared" si="10"/>
        <v>1.7884230766303386</v>
      </c>
      <c r="AO21" s="24">
        <f>(SUM(AB$2:AB21)/(SUM(AJ$2:AJ21)))</f>
        <v>0.91061497998464158</v>
      </c>
      <c r="AP21" s="25">
        <f t="shared" si="8"/>
        <v>0.4097767409930887</v>
      </c>
      <c r="AQ21" s="11">
        <f t="shared" si="2"/>
        <v>0</v>
      </c>
      <c r="AR21" s="23">
        <f t="shared" si="3"/>
        <v>0</v>
      </c>
      <c r="AS21" s="35">
        <v>1.2496247635137494E-3</v>
      </c>
      <c r="AT21" s="35">
        <v>0</v>
      </c>
      <c r="AU21" s="26">
        <f t="shared" si="4"/>
        <v>6.2481238175687468E-4</v>
      </c>
    </row>
    <row r="22" spans="1:47" x14ac:dyDescent="0.2">
      <c r="A22" s="54">
        <f>A21+1</f>
        <v>45514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55">
        <f t="shared" si="9"/>
        <v>137332</v>
      </c>
      <c r="AD22" s="16"/>
      <c r="AE22" s="40"/>
      <c r="AF22" s="37"/>
      <c r="AG22" s="11">
        <f t="shared" si="5"/>
        <v>0</v>
      </c>
      <c r="AH22" s="28">
        <f t="shared" si="0"/>
        <v>0</v>
      </c>
      <c r="AI22" s="29">
        <f>SUM(AB$2:AB22)/AB$27</f>
        <v>0.99864744978839137</v>
      </c>
      <c r="AJ22" s="20">
        <f>AU22*$AA$32</f>
        <v>0</v>
      </c>
      <c r="AK22" s="30">
        <f>SUM(AJ16:AJ20)</f>
        <v>73083.428951472742</v>
      </c>
      <c r="AL22" s="31">
        <f>SUM(AB16:AB22)</f>
        <v>85815</v>
      </c>
      <c r="AM22" s="29">
        <f>AL22/AK22</f>
        <v>1.1742059893903034</v>
      </c>
      <c r="AN22" s="32"/>
      <c r="AO22" s="33">
        <f>(SUM(AB$2:AB22)/(SUM(AJ$2:AJ22)))</f>
        <v>0.91061497998464158</v>
      </c>
      <c r="AP22" s="25">
        <f t="shared" si="8"/>
        <v>0.4097767409930887</v>
      </c>
      <c r="AQ22" s="11">
        <f t="shared" si="2"/>
        <v>0</v>
      </c>
      <c r="AR22" s="32"/>
      <c r="AS22" s="35">
        <v>0</v>
      </c>
      <c r="AT22" s="35">
        <v>0</v>
      </c>
      <c r="AU22" s="26">
        <f t="shared" si="4"/>
        <v>0</v>
      </c>
    </row>
    <row r="23" spans="1:47" x14ac:dyDescent="0.2">
      <c r="A23" s="54">
        <f>A22+2</f>
        <v>45516</v>
      </c>
      <c r="B23" s="41">
        <v>114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5">
        <f>SUM(B23:Z23)</f>
        <v>114</v>
      </c>
      <c r="AC23" s="55">
        <f t="shared" ref="AC23" si="11">AC22+AB23</f>
        <v>137446</v>
      </c>
      <c r="AD23" s="16"/>
      <c r="AE23" s="17">
        <v>98</v>
      </c>
      <c r="AF23" s="41">
        <v>0</v>
      </c>
      <c r="AG23" s="11">
        <f t="shared" si="5"/>
        <v>212</v>
      </c>
      <c r="AH23" s="18">
        <f t="shared" si="0"/>
        <v>8.289823877601478E-4</v>
      </c>
      <c r="AI23" s="19">
        <f>SUM(AB$2:AB23)/AB$27</f>
        <v>0.99947643217615145</v>
      </c>
      <c r="AJ23" s="20">
        <f t="shared" si="1"/>
        <v>398.81292411174411</v>
      </c>
      <c r="AK23" s="38"/>
      <c r="AL23" s="22"/>
      <c r="AM23" s="21"/>
      <c r="AN23" s="23">
        <f t="shared" ref="AN23:AN27" si="12">AB23/AJ23</f>
        <v>0.28584830908854431</v>
      </c>
      <c r="AO23" s="24">
        <f>(SUM(AB$2:AB23)/(SUM(AJ$2:AJ23)))</f>
        <v>0.90896718499989992</v>
      </c>
      <c r="AP23" s="25">
        <f t="shared" si="8"/>
        <v>0.409035233249955</v>
      </c>
      <c r="AQ23" s="11">
        <f t="shared" si="2"/>
        <v>0</v>
      </c>
      <c r="AR23" s="23">
        <f t="shared" si="3"/>
        <v>0</v>
      </c>
      <c r="AS23" s="35">
        <v>5.5849151441955279E-4</v>
      </c>
      <c r="AT23" s="35">
        <v>4.7154147572557618E-3</v>
      </c>
      <c r="AU23" s="26">
        <f t="shared" si="4"/>
        <v>2.6369531358376571E-3</v>
      </c>
    </row>
    <row r="24" spans="1:47" x14ac:dyDescent="0.2">
      <c r="A24" s="54">
        <f>A23+1</f>
        <v>45517</v>
      </c>
      <c r="B24" s="11">
        <v>60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15">
        <f>SUM(B24:Z24)</f>
        <v>60</v>
      </c>
      <c r="AC24" s="55">
        <f t="shared" ref="AC24:AC26" si="13">AC23+AB24</f>
        <v>137506</v>
      </c>
      <c r="AD24" s="16"/>
      <c r="AE24" s="17">
        <v>43</v>
      </c>
      <c r="AF24" s="36">
        <v>172</v>
      </c>
      <c r="AG24" s="11">
        <f t="shared" si="5"/>
        <v>103</v>
      </c>
      <c r="AH24" s="18">
        <f t="shared" si="0"/>
        <v>4.3630651987376201E-4</v>
      </c>
      <c r="AI24" s="19">
        <f>SUM(AB$2:AB24)/AB$27</f>
        <v>0.99991273869602526</v>
      </c>
      <c r="AJ24" s="20">
        <f t="shared" si="1"/>
        <v>66.211498265997349</v>
      </c>
      <c r="AK24" s="38"/>
      <c r="AL24" s="22"/>
      <c r="AM24" s="21"/>
      <c r="AN24" s="23">
        <f t="shared" si="12"/>
        <v>0.90618701541772484</v>
      </c>
      <c r="AO24" s="24">
        <f>(SUM(AB$2:AB24)/(SUM(AJ$2:AJ24)))</f>
        <v>0.90896596816774489</v>
      </c>
      <c r="AP24" s="25">
        <f t="shared" si="8"/>
        <v>0.40903468567548523</v>
      </c>
      <c r="AQ24" s="11">
        <f t="shared" si="2"/>
        <v>0</v>
      </c>
      <c r="AR24" s="23">
        <f t="shared" si="3"/>
        <v>0</v>
      </c>
      <c r="AS24" s="35">
        <v>5.2358579476833071E-4</v>
      </c>
      <c r="AT24" s="35">
        <v>3.5199574948528923E-4</v>
      </c>
      <c r="AU24" s="26">
        <f t="shared" si="4"/>
        <v>4.3779077212680994E-4</v>
      </c>
    </row>
    <row r="25" spans="1:47" x14ac:dyDescent="0.2">
      <c r="A25" s="54">
        <f>A24+1</f>
        <v>45518</v>
      </c>
      <c r="B25" s="11">
        <v>12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37"/>
      <c r="AB25" s="15">
        <f t="shared" ref="AB25" si="14">SUM(B25:Z25)</f>
        <v>12</v>
      </c>
      <c r="AC25" s="55">
        <f t="shared" si="13"/>
        <v>137518</v>
      </c>
      <c r="AD25" s="16"/>
      <c r="AE25" s="17">
        <v>73</v>
      </c>
      <c r="AF25" s="36">
        <v>2</v>
      </c>
      <c r="AG25" s="11">
        <f t="shared" si="5"/>
        <v>85</v>
      </c>
      <c r="AH25" s="18">
        <f t="shared" si="0"/>
        <v>8.7261303974752396E-5</v>
      </c>
      <c r="AI25" s="19">
        <f>SUM(AB$2:AB25)/AB$27</f>
        <v>1</v>
      </c>
      <c r="AJ25" s="20">
        <f t="shared" si="1"/>
        <v>18.74802169017217</v>
      </c>
      <c r="AK25" s="38"/>
      <c r="AL25" s="22"/>
      <c r="AM25" s="21"/>
      <c r="AN25" s="23">
        <f t="shared" si="12"/>
        <v>0.64006753343423295</v>
      </c>
      <c r="AO25" s="24">
        <f>(SUM(AB$2:AB25)/(SUM(AJ$2:AJ25)))</f>
        <v>0.90893264733268753</v>
      </c>
      <c r="AP25" s="25">
        <f t="shared" si="8"/>
        <v>0.40901969129970939</v>
      </c>
      <c r="AQ25" s="11">
        <f t="shared" si="2"/>
        <v>0</v>
      </c>
      <c r="AR25" s="23">
        <f t="shared" si="3"/>
        <v>0</v>
      </c>
      <c r="AS25" s="35">
        <v>1.8150974218635466E-4</v>
      </c>
      <c r="AT25" s="35">
        <v>6.6414292355714946E-5</v>
      </c>
      <c r="AU25" s="26">
        <f t="shared" si="4"/>
        <v>1.2396201727103481E-4</v>
      </c>
    </row>
    <row r="26" spans="1:47" x14ac:dyDescent="0.2">
      <c r="A26" s="54">
        <f>A25+1</f>
        <v>45519</v>
      </c>
      <c r="B26" s="11"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37"/>
      <c r="AB26" s="15">
        <f>SUM(B26:Q26)</f>
        <v>0</v>
      </c>
      <c r="AC26" s="55">
        <f t="shared" si="13"/>
        <v>137518</v>
      </c>
      <c r="AD26" s="16"/>
      <c r="AE26" s="17">
        <v>18</v>
      </c>
      <c r="AF26" s="36">
        <v>4</v>
      </c>
      <c r="AG26" s="11">
        <f t="shared" si="5"/>
        <v>18</v>
      </c>
      <c r="AH26" s="18">
        <f t="shared" si="0"/>
        <v>0</v>
      </c>
      <c r="AI26" s="19">
        <f>SUM(AB$2:AB26)/AB$27</f>
        <v>1</v>
      </c>
      <c r="AJ26" s="20">
        <f t="shared" si="1"/>
        <v>13.611454677808547</v>
      </c>
      <c r="AK26" s="38">
        <f>SUM(AJ23:AJ26)</f>
        <v>497.38389874572215</v>
      </c>
      <c r="AL26" s="22"/>
      <c r="AM26" s="21"/>
      <c r="AN26" s="23">
        <f t="shared" si="12"/>
        <v>0</v>
      </c>
      <c r="AO26" s="24">
        <f>(SUM(AB$2:AB26)/(SUM(AJ$2:AJ26)))</f>
        <v>0.90885088197711139</v>
      </c>
      <c r="AP26" s="25">
        <f t="shared" si="8"/>
        <v>0.40898289688970013</v>
      </c>
      <c r="AQ26" s="11">
        <f t="shared" si="2"/>
        <v>0</v>
      </c>
      <c r="AR26" s="23" t="e">
        <f t="shared" si="3"/>
        <v>#DIV/0!</v>
      </c>
      <c r="AS26" s="35">
        <v>1.3962287860488819E-5</v>
      </c>
      <c r="AT26" s="35">
        <v>1.6603573088928738E-4</v>
      </c>
      <c r="AU26" s="26">
        <f t="shared" si="4"/>
        <v>8.9999009374888103E-5</v>
      </c>
    </row>
    <row r="27" spans="1:47" x14ac:dyDescent="0.2">
      <c r="A27" s="42" t="s">
        <v>0</v>
      </c>
      <c r="B27" s="11">
        <f>SUM(B2:B26)</f>
        <v>54032</v>
      </c>
      <c r="C27" s="11">
        <f t="shared" ref="C27:AA27" si="15">SUM(C2:C26)</f>
        <v>520</v>
      </c>
      <c r="D27" s="11">
        <f t="shared" si="15"/>
        <v>9164</v>
      </c>
      <c r="E27" s="11">
        <f t="shared" si="15"/>
        <v>2870</v>
      </c>
      <c r="F27" s="11">
        <f t="shared" si="15"/>
        <v>7700</v>
      </c>
      <c r="G27" s="11">
        <f t="shared" si="15"/>
        <v>915</v>
      </c>
      <c r="H27" s="11">
        <f t="shared" si="15"/>
        <v>6492</v>
      </c>
      <c r="I27" s="11">
        <f t="shared" si="15"/>
        <v>1224</v>
      </c>
      <c r="J27" s="11">
        <f t="shared" si="15"/>
        <v>2947</v>
      </c>
      <c r="K27" s="11">
        <f t="shared" si="15"/>
        <v>11419</v>
      </c>
      <c r="L27" s="11">
        <f>SUM(L2:L26)</f>
        <v>443</v>
      </c>
      <c r="M27" s="11">
        <f t="shared" si="15"/>
        <v>745</v>
      </c>
      <c r="N27" s="11">
        <f t="shared" si="15"/>
        <v>6345</v>
      </c>
      <c r="O27" s="11">
        <f t="shared" si="15"/>
        <v>7034</v>
      </c>
      <c r="P27" s="11">
        <f t="shared" si="15"/>
        <v>1284</v>
      </c>
      <c r="Q27" s="11">
        <f t="shared" si="15"/>
        <v>1906</v>
      </c>
      <c r="R27" s="11">
        <f t="shared" si="15"/>
        <v>2091</v>
      </c>
      <c r="S27" s="11">
        <f t="shared" si="15"/>
        <v>2267</v>
      </c>
      <c r="T27" s="11">
        <f t="shared" si="15"/>
        <v>1368</v>
      </c>
      <c r="U27" s="11">
        <f t="shared" si="15"/>
        <v>2526</v>
      </c>
      <c r="V27" s="11">
        <f t="shared" si="15"/>
        <v>2724</v>
      </c>
      <c r="W27" s="11">
        <f t="shared" si="15"/>
        <v>5845</v>
      </c>
      <c r="X27" s="11">
        <f t="shared" si="15"/>
        <v>2320</v>
      </c>
      <c r="Y27" s="11">
        <f t="shared" si="15"/>
        <v>2590</v>
      </c>
      <c r="Z27" s="11">
        <f t="shared" si="15"/>
        <v>747</v>
      </c>
      <c r="AA27" s="11">
        <f t="shared" si="15"/>
        <v>83486</v>
      </c>
      <c r="AB27" s="15">
        <f>SUM(AB2:AB26)</f>
        <v>137518</v>
      </c>
      <c r="AC27" s="55"/>
      <c r="AD27" s="16"/>
      <c r="AE27" s="17">
        <f>SUM(AE2:AE26)</f>
        <v>3591</v>
      </c>
      <c r="AF27" s="36">
        <f>SUM(AF20:AF26)</f>
        <v>888</v>
      </c>
      <c r="AG27" s="11">
        <f t="shared" si="5"/>
        <v>141109</v>
      </c>
      <c r="AH27" s="43">
        <f>SUM(AH2:AH26)</f>
        <v>1.0000000000000002</v>
      </c>
      <c r="AI27" s="19">
        <f>SUM(AB$2:AB26)/AB$27</f>
        <v>1</v>
      </c>
      <c r="AJ27" s="20">
        <f>AU27*$AA$32</f>
        <v>151309.75028691586</v>
      </c>
      <c r="AK27" s="38">
        <f>SUM(AK9:AK26)</f>
        <v>144121.28487170322</v>
      </c>
      <c r="AL27" s="22"/>
      <c r="AM27" s="21"/>
      <c r="AN27" s="44">
        <f t="shared" si="12"/>
        <v>0.90885088197711161</v>
      </c>
      <c r="AO27" s="45"/>
      <c r="AP27" s="44"/>
      <c r="AQ27" s="11">
        <f>SUM(AQ2:AQ26)</f>
        <v>83486</v>
      </c>
      <c r="AR27" s="46">
        <f>AQ27/AB27</f>
        <v>0.6070914353030149</v>
      </c>
      <c r="AS27" s="47">
        <f>SUM(AS2:AS26)</f>
        <v>1</v>
      </c>
      <c r="AT27" s="47">
        <v>1</v>
      </c>
      <c r="AU27" s="47">
        <f>SUM(AU2:AU26)</f>
        <v>1.0004608586608894</v>
      </c>
    </row>
    <row r="28" spans="1:47" ht="15" x14ac:dyDescent="0.25">
      <c r="B28" s="92" t="s">
        <v>1</v>
      </c>
      <c r="C28" s="93"/>
      <c r="D28" s="93"/>
      <c r="E28" s="93"/>
      <c r="F28" s="93"/>
      <c r="G28" s="93"/>
      <c r="H28" s="93"/>
      <c r="I28" s="93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85">
        <v>336089</v>
      </c>
      <c r="AB28" s="86"/>
      <c r="AF28" s="10"/>
      <c r="AH28" s="10"/>
      <c r="AJ28" s="10"/>
      <c r="AL28" s="10"/>
      <c r="AN28" s="10"/>
      <c r="AP28" s="10"/>
      <c r="AR28" s="10"/>
      <c r="AS28" s="10">
        <v>0</v>
      </c>
    </row>
    <row r="29" spans="1:47" ht="15" x14ac:dyDescent="0.25">
      <c r="B29" s="92" t="s">
        <v>7</v>
      </c>
      <c r="C29" s="93"/>
      <c r="D29" s="93"/>
      <c r="E29" s="93"/>
      <c r="F29" s="93"/>
      <c r="G29" s="93"/>
      <c r="H29" s="93"/>
      <c r="I29" s="93"/>
      <c r="J29" s="93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  <c r="AA29" s="83">
        <f>AB27/AA28</f>
        <v>0.40917138019988752</v>
      </c>
      <c r="AB29" s="84"/>
      <c r="AF29" s="10"/>
      <c r="AH29" s="10"/>
      <c r="AJ29" s="10"/>
      <c r="AL29" s="10"/>
      <c r="AN29" s="10"/>
      <c r="AP29" s="10"/>
      <c r="AR29" s="10"/>
    </row>
    <row r="30" spans="1:47" x14ac:dyDescent="0.2">
      <c r="C30" s="10"/>
      <c r="E30" s="10"/>
      <c r="G30" s="10"/>
      <c r="I30" s="10"/>
      <c r="K30" s="10"/>
      <c r="L30" s="10"/>
      <c r="N30" s="10"/>
      <c r="P30" s="10"/>
      <c r="R30" s="10"/>
      <c r="T30" s="10"/>
      <c r="V30" s="10"/>
      <c r="W30" s="10"/>
      <c r="X30" s="10"/>
      <c r="Y30" s="10"/>
      <c r="Z30" s="10"/>
      <c r="AA30" s="10"/>
      <c r="AB30" s="48"/>
      <c r="AF30" s="10"/>
      <c r="AH30" s="10"/>
      <c r="AJ30" s="10"/>
      <c r="AL30" s="10"/>
      <c r="AN30" s="10"/>
      <c r="AP30" s="10"/>
      <c r="AR30" s="10"/>
      <c r="AS30" s="49"/>
      <c r="AT30" s="49"/>
      <c r="AU30" s="49"/>
    </row>
    <row r="31" spans="1:47" ht="15" x14ac:dyDescent="0.25">
      <c r="B31" s="87" t="s">
        <v>10</v>
      </c>
      <c r="C31" s="88"/>
      <c r="D31" s="88"/>
      <c r="E31" s="88"/>
      <c r="F31" s="88"/>
      <c r="G31" s="88"/>
      <c r="H31" s="88"/>
      <c r="I31" s="88"/>
      <c r="J31" s="88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  <c r="W31" s="90"/>
      <c r="X31" s="90"/>
      <c r="Y31" s="90"/>
      <c r="Z31" s="91"/>
      <c r="AA31" s="81">
        <v>0.45</v>
      </c>
      <c r="AB31" s="82"/>
      <c r="AF31" s="10"/>
      <c r="AH31" s="10"/>
      <c r="AJ31" s="10"/>
      <c r="AL31" s="10"/>
      <c r="AN31" s="10"/>
      <c r="AP31" s="10"/>
      <c r="AR31" s="10"/>
    </row>
    <row r="32" spans="1:47" ht="15" x14ac:dyDescent="0.25">
      <c r="B32" s="87" t="s">
        <v>11</v>
      </c>
      <c r="C32" s="88"/>
      <c r="D32" s="88"/>
      <c r="E32" s="88"/>
      <c r="F32" s="88"/>
      <c r="G32" s="88"/>
      <c r="H32" s="88"/>
      <c r="I32" s="88"/>
      <c r="J32" s="88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  <c r="W32" s="90"/>
      <c r="X32" s="90"/>
      <c r="Y32" s="90"/>
      <c r="Z32" s="91"/>
      <c r="AA32" s="79">
        <f>AA28*AA31</f>
        <v>151240.05000000002</v>
      </c>
      <c r="AB32" s="80"/>
      <c r="AF32" s="10"/>
      <c r="AH32" s="10"/>
      <c r="AJ32" s="10"/>
      <c r="AL32" s="10"/>
      <c r="AN32" s="10"/>
      <c r="AP32" s="10"/>
      <c r="AR32" s="10"/>
    </row>
    <row r="33" spans="23:41" s="10" customFormat="1" x14ac:dyDescent="0.2">
      <c r="AB33" s="48"/>
      <c r="AC33" s="53"/>
      <c r="AO33" s="48"/>
    </row>
    <row r="34" spans="23:41" s="10" customFormat="1" x14ac:dyDescent="0.2">
      <c r="W34" s="48"/>
      <c r="Y34" s="48"/>
      <c r="AA34" s="48"/>
      <c r="AC34" s="53"/>
      <c r="AN34" s="48"/>
    </row>
    <row r="35" spans="23:41" s="10" customFormat="1" x14ac:dyDescent="0.2">
      <c r="W35" s="48"/>
      <c r="Y35" s="48"/>
      <c r="AA35" s="48"/>
      <c r="AC35" s="53"/>
      <c r="AN35" s="48"/>
    </row>
    <row r="36" spans="23:41" s="10" customFormat="1" x14ac:dyDescent="0.2">
      <c r="W36" s="48"/>
      <c r="Y36" s="48"/>
      <c r="AA36" s="48"/>
      <c r="AC36" s="53"/>
      <c r="AN36" s="48"/>
    </row>
    <row r="37" spans="23:41" s="10" customFormat="1" x14ac:dyDescent="0.2">
      <c r="W37" s="48"/>
      <c r="Y37" s="48"/>
      <c r="AA37" s="48"/>
      <c r="AC37" s="53"/>
      <c r="AN37" s="48"/>
    </row>
    <row r="38" spans="23:41" s="10" customFormat="1" x14ac:dyDescent="0.2">
      <c r="W38" s="48"/>
      <c r="Y38" s="48"/>
      <c r="AA38" s="48"/>
      <c r="AC38" s="53"/>
      <c r="AN38" s="48"/>
    </row>
    <row r="39" spans="23:41" s="10" customFormat="1" x14ac:dyDescent="0.2">
      <c r="W39" s="48"/>
      <c r="Y39" s="48"/>
      <c r="AA39" s="48"/>
      <c r="AC39" s="53"/>
      <c r="AN39" s="48"/>
    </row>
    <row r="40" spans="23:41" s="10" customFormat="1" x14ac:dyDescent="0.2">
      <c r="W40" s="48"/>
      <c r="Y40" s="48"/>
      <c r="AA40" s="48"/>
      <c r="AC40" s="53"/>
      <c r="AN40" s="48"/>
    </row>
    <row r="41" spans="23:41" s="10" customFormat="1" x14ac:dyDescent="0.2">
      <c r="W41" s="48"/>
      <c r="Y41" s="48"/>
      <c r="AA41" s="48"/>
      <c r="AC41" s="53"/>
      <c r="AN41" s="48"/>
    </row>
    <row r="42" spans="23:41" s="10" customFormat="1" x14ac:dyDescent="0.2">
      <c r="AB42" s="48"/>
      <c r="AC42" s="53"/>
      <c r="AO42" s="48"/>
    </row>
    <row r="43" spans="23:41" s="10" customFormat="1" x14ac:dyDescent="0.2">
      <c r="AB43" s="48"/>
      <c r="AC43" s="53"/>
      <c r="AO43" s="48"/>
    </row>
    <row r="44" spans="23:41" s="10" customFormat="1" x14ac:dyDescent="0.2">
      <c r="AB44" s="48"/>
      <c r="AC44" s="53"/>
      <c r="AO44" s="48"/>
    </row>
    <row r="45" spans="23:41" s="10" customFormat="1" x14ac:dyDescent="0.2">
      <c r="AB45" s="48"/>
      <c r="AC45" s="53"/>
      <c r="AO45" s="48"/>
    </row>
    <row r="46" spans="23:41" s="10" customFormat="1" x14ac:dyDescent="0.2">
      <c r="AB46" s="48"/>
      <c r="AC46" s="53"/>
      <c r="AO46" s="48"/>
    </row>
    <row r="47" spans="23:41" s="10" customFormat="1" x14ac:dyDescent="0.2">
      <c r="AB47" s="48"/>
      <c r="AC47" s="53"/>
      <c r="AO47" s="48"/>
    </row>
    <row r="48" spans="23:41" s="10" customFormat="1" x14ac:dyDescent="0.2">
      <c r="AB48" s="48"/>
      <c r="AC48" s="53"/>
      <c r="AO48" s="48"/>
    </row>
    <row r="49" spans="28:41" s="10" customFormat="1" x14ac:dyDescent="0.2">
      <c r="AB49" s="48"/>
      <c r="AC49" s="53"/>
      <c r="AO49" s="48"/>
    </row>
    <row r="50" spans="28:41" s="10" customFormat="1" x14ac:dyDescent="0.2">
      <c r="AB50" s="48"/>
      <c r="AC50" s="53"/>
      <c r="AO50" s="48"/>
    </row>
    <row r="51" spans="28:41" s="10" customFormat="1" x14ac:dyDescent="0.2">
      <c r="AB51" s="48"/>
      <c r="AC51" s="53"/>
      <c r="AO51" s="48"/>
    </row>
    <row r="52" spans="28:41" s="10" customFormat="1" x14ac:dyDescent="0.2">
      <c r="AB52" s="48"/>
      <c r="AC52" s="53"/>
      <c r="AO52" s="48"/>
    </row>
    <row r="53" spans="28:41" s="10" customFormat="1" x14ac:dyDescent="0.2">
      <c r="AB53" s="48"/>
      <c r="AC53" s="53"/>
      <c r="AO53" s="48"/>
    </row>
    <row r="54" spans="28:41" s="10" customFormat="1" x14ac:dyDescent="0.2">
      <c r="AB54" s="48"/>
      <c r="AC54" s="53"/>
      <c r="AO54" s="48"/>
    </row>
    <row r="55" spans="28:41" s="10" customFormat="1" x14ac:dyDescent="0.2">
      <c r="AB55" s="48"/>
      <c r="AC55" s="53"/>
      <c r="AO55" s="48"/>
    </row>
    <row r="56" spans="28:41" s="10" customFormat="1" x14ac:dyDescent="0.2">
      <c r="AB56" s="48"/>
      <c r="AC56" s="53"/>
      <c r="AO56" s="48"/>
    </row>
    <row r="57" spans="28:41" s="10" customFormat="1" x14ac:dyDescent="0.2">
      <c r="AB57" s="48"/>
      <c r="AC57" s="53"/>
      <c r="AO57" s="48"/>
    </row>
    <row r="58" spans="28:41" s="10" customFormat="1" x14ac:dyDescent="0.2">
      <c r="AB58" s="48"/>
      <c r="AC58" s="53"/>
      <c r="AO58" s="48"/>
    </row>
    <row r="59" spans="28:41" s="10" customFormat="1" x14ac:dyDescent="0.2">
      <c r="AB59" s="48"/>
      <c r="AC59" s="53"/>
      <c r="AO59" s="48"/>
    </row>
    <row r="60" spans="28:41" s="10" customFormat="1" x14ac:dyDescent="0.2">
      <c r="AB60" s="48"/>
      <c r="AC60" s="53"/>
      <c r="AO60" s="48"/>
    </row>
    <row r="61" spans="28:41" s="10" customFormat="1" x14ac:dyDescent="0.2">
      <c r="AB61" s="48"/>
      <c r="AC61" s="53"/>
      <c r="AO61" s="48"/>
    </row>
    <row r="62" spans="28:41" s="10" customFormat="1" x14ac:dyDescent="0.2">
      <c r="AB62" s="48"/>
      <c r="AC62" s="53"/>
      <c r="AO62" s="48"/>
    </row>
    <row r="63" spans="28:41" s="10" customFormat="1" x14ac:dyDescent="0.2">
      <c r="AB63" s="48"/>
      <c r="AC63" s="53"/>
      <c r="AO63" s="48"/>
    </row>
    <row r="64" spans="28:41" s="10" customFormat="1" x14ac:dyDescent="0.2">
      <c r="AB64" s="48"/>
      <c r="AC64" s="53"/>
      <c r="AO64" s="48"/>
    </row>
    <row r="65" spans="28:41" s="10" customFormat="1" x14ac:dyDescent="0.2">
      <c r="AB65" s="48"/>
      <c r="AC65" s="53"/>
      <c r="AO65" s="48"/>
    </row>
    <row r="66" spans="28:41" s="10" customFormat="1" x14ac:dyDescent="0.2">
      <c r="AB66" s="48"/>
      <c r="AC66" s="53"/>
      <c r="AO66" s="48"/>
    </row>
    <row r="67" spans="28:41" s="10" customFormat="1" x14ac:dyDescent="0.2">
      <c r="AB67" s="48"/>
      <c r="AC67" s="53"/>
      <c r="AO67" s="48"/>
    </row>
    <row r="68" spans="28:41" s="10" customFormat="1" x14ac:dyDescent="0.2">
      <c r="AB68" s="48"/>
      <c r="AC68" s="53"/>
      <c r="AO68" s="48"/>
    </row>
    <row r="69" spans="28:41" s="10" customFormat="1" x14ac:dyDescent="0.2">
      <c r="AB69" s="48"/>
      <c r="AC69" s="53"/>
      <c r="AO69" s="48"/>
    </row>
    <row r="70" spans="28:41" s="10" customFormat="1" x14ac:dyDescent="0.2">
      <c r="AB70" s="48"/>
      <c r="AC70" s="53"/>
      <c r="AO70" s="48"/>
    </row>
    <row r="71" spans="28:41" s="10" customFormat="1" x14ac:dyDescent="0.2">
      <c r="AB71" s="48"/>
      <c r="AC71" s="53"/>
      <c r="AO71" s="48"/>
    </row>
    <row r="72" spans="28:41" s="10" customFormat="1" x14ac:dyDescent="0.2">
      <c r="AB72" s="48"/>
      <c r="AC72" s="53"/>
      <c r="AO72" s="48"/>
    </row>
    <row r="73" spans="28:41" s="10" customFormat="1" x14ac:dyDescent="0.2">
      <c r="AB73" s="48"/>
      <c r="AC73" s="53"/>
      <c r="AO73" s="48"/>
    </row>
    <row r="74" spans="28:41" s="10" customFormat="1" x14ac:dyDescent="0.2">
      <c r="AB74" s="48"/>
      <c r="AC74" s="53"/>
      <c r="AO74" s="48"/>
    </row>
    <row r="75" spans="28:41" s="10" customFormat="1" x14ac:dyDescent="0.2">
      <c r="AB75" s="48"/>
      <c r="AC75" s="53"/>
      <c r="AO75" s="48"/>
    </row>
    <row r="76" spans="28:41" s="10" customFormat="1" x14ac:dyDescent="0.2">
      <c r="AB76" s="48"/>
      <c r="AC76" s="53"/>
      <c r="AO76" s="48"/>
    </row>
    <row r="77" spans="28:41" s="10" customFormat="1" x14ac:dyDescent="0.2">
      <c r="AB77" s="48"/>
      <c r="AC77" s="53"/>
      <c r="AO77" s="48"/>
    </row>
    <row r="78" spans="28:41" s="10" customFormat="1" x14ac:dyDescent="0.2">
      <c r="AB78" s="48"/>
      <c r="AC78" s="53"/>
      <c r="AO78" s="48"/>
    </row>
    <row r="79" spans="28:41" s="10" customFormat="1" x14ac:dyDescent="0.2">
      <c r="AB79" s="48"/>
      <c r="AC79" s="53"/>
      <c r="AO79" s="48"/>
    </row>
    <row r="80" spans="28:41" s="10" customFormat="1" x14ac:dyDescent="0.2">
      <c r="AB80" s="48"/>
      <c r="AC80" s="53"/>
      <c r="AO80" s="48"/>
    </row>
    <row r="81" spans="28:41" s="10" customFormat="1" x14ac:dyDescent="0.2">
      <c r="AB81" s="48"/>
      <c r="AC81" s="53"/>
      <c r="AO81" s="48"/>
    </row>
    <row r="82" spans="28:41" s="10" customFormat="1" x14ac:dyDescent="0.2">
      <c r="AB82" s="48"/>
      <c r="AC82" s="53"/>
      <c r="AO82" s="48"/>
    </row>
    <row r="83" spans="28:41" s="10" customFormat="1" x14ac:dyDescent="0.2">
      <c r="AB83" s="48"/>
      <c r="AC83" s="53"/>
      <c r="AO83" s="48"/>
    </row>
    <row r="84" spans="28:41" s="10" customFormat="1" x14ac:dyDescent="0.2">
      <c r="AB84" s="48"/>
      <c r="AC84" s="53"/>
      <c r="AO84" s="48"/>
    </row>
    <row r="85" spans="28:41" s="10" customFormat="1" x14ac:dyDescent="0.2">
      <c r="AB85" s="48"/>
      <c r="AC85" s="53"/>
      <c r="AO85" s="48"/>
    </row>
    <row r="86" spans="28:41" s="10" customFormat="1" x14ac:dyDescent="0.2">
      <c r="AB86" s="48"/>
      <c r="AC86" s="53"/>
      <c r="AO86" s="48"/>
    </row>
    <row r="87" spans="28:41" s="10" customFormat="1" x14ac:dyDescent="0.2">
      <c r="AB87" s="48"/>
      <c r="AC87" s="53"/>
      <c r="AO87" s="48"/>
    </row>
    <row r="88" spans="28:41" s="10" customFormat="1" x14ac:dyDescent="0.2">
      <c r="AB88" s="48"/>
      <c r="AC88" s="53"/>
      <c r="AO88" s="48"/>
    </row>
    <row r="89" spans="28:41" s="10" customFormat="1" x14ac:dyDescent="0.2">
      <c r="AB89" s="48"/>
      <c r="AC89" s="53"/>
      <c r="AO89" s="48"/>
    </row>
    <row r="90" spans="28:41" s="10" customFormat="1" x14ac:dyDescent="0.2">
      <c r="AB90" s="48"/>
      <c r="AC90" s="53"/>
      <c r="AO90" s="48"/>
    </row>
    <row r="91" spans="28:41" s="10" customFormat="1" x14ac:dyDescent="0.2">
      <c r="AB91" s="48"/>
      <c r="AC91" s="53"/>
      <c r="AO91" s="48"/>
    </row>
    <row r="92" spans="28:41" s="10" customFormat="1" x14ac:dyDescent="0.2">
      <c r="AB92" s="48"/>
      <c r="AC92" s="53"/>
      <c r="AO92" s="48"/>
    </row>
    <row r="93" spans="28:41" s="10" customFormat="1" x14ac:dyDescent="0.2">
      <c r="AB93" s="48"/>
      <c r="AC93" s="53"/>
      <c r="AO93" s="48"/>
    </row>
    <row r="94" spans="28:41" s="10" customFormat="1" x14ac:dyDescent="0.2">
      <c r="AB94" s="48"/>
      <c r="AC94" s="53"/>
      <c r="AO94" s="48"/>
    </row>
    <row r="95" spans="28:41" s="10" customFormat="1" x14ac:dyDescent="0.2">
      <c r="AB95" s="48"/>
      <c r="AC95" s="53"/>
      <c r="AO95" s="48"/>
    </row>
    <row r="96" spans="28:41" s="10" customFormat="1" x14ac:dyDescent="0.2">
      <c r="AB96" s="48"/>
      <c r="AC96" s="53"/>
      <c r="AO96" s="48"/>
    </row>
    <row r="97" spans="28:41" s="10" customFormat="1" x14ac:dyDescent="0.2">
      <c r="AB97" s="48"/>
      <c r="AC97" s="53"/>
      <c r="AO97" s="48"/>
    </row>
    <row r="98" spans="28:41" s="10" customFormat="1" x14ac:dyDescent="0.2">
      <c r="AB98" s="48"/>
      <c r="AC98" s="53"/>
      <c r="AO98" s="48"/>
    </row>
    <row r="99" spans="28:41" s="10" customFormat="1" x14ac:dyDescent="0.2">
      <c r="AB99" s="48"/>
      <c r="AC99" s="53"/>
      <c r="AO99" s="48"/>
    </row>
    <row r="100" spans="28:41" s="10" customFormat="1" x14ac:dyDescent="0.2">
      <c r="AB100" s="48"/>
      <c r="AC100" s="53"/>
      <c r="AO100" s="48"/>
    </row>
    <row r="101" spans="28:41" s="10" customFormat="1" x14ac:dyDescent="0.2">
      <c r="AB101" s="48"/>
      <c r="AC101" s="53"/>
      <c r="AO101" s="48"/>
    </row>
    <row r="102" spans="28:41" s="10" customFormat="1" x14ac:dyDescent="0.2">
      <c r="AB102" s="48"/>
      <c r="AC102" s="53"/>
      <c r="AO102" s="48"/>
    </row>
    <row r="103" spans="28:41" s="10" customFormat="1" x14ac:dyDescent="0.2">
      <c r="AB103" s="48"/>
      <c r="AC103" s="53"/>
      <c r="AO103" s="48"/>
    </row>
    <row r="104" spans="28:41" s="10" customFormat="1" x14ac:dyDescent="0.2">
      <c r="AB104" s="48"/>
      <c r="AC104" s="53"/>
      <c r="AO104" s="48"/>
    </row>
    <row r="105" spans="28:41" s="10" customFormat="1" x14ac:dyDescent="0.2">
      <c r="AB105" s="48"/>
      <c r="AC105" s="53"/>
      <c r="AO105" s="48"/>
    </row>
    <row r="106" spans="28:41" s="10" customFormat="1" x14ac:dyDescent="0.2">
      <c r="AB106" s="48"/>
      <c r="AC106" s="53"/>
      <c r="AO106" s="48"/>
    </row>
    <row r="107" spans="28:41" s="10" customFormat="1" x14ac:dyDescent="0.2">
      <c r="AB107" s="48"/>
      <c r="AC107" s="53"/>
      <c r="AO107" s="48"/>
    </row>
    <row r="108" spans="28:41" s="10" customFormat="1" x14ac:dyDescent="0.2">
      <c r="AB108" s="48"/>
      <c r="AC108" s="53"/>
      <c r="AO108" s="48"/>
    </row>
    <row r="109" spans="28:41" s="10" customFormat="1" x14ac:dyDescent="0.2">
      <c r="AB109" s="48"/>
      <c r="AC109" s="53"/>
      <c r="AO109" s="48"/>
    </row>
    <row r="110" spans="28:41" s="10" customFormat="1" x14ac:dyDescent="0.2">
      <c r="AB110" s="48"/>
      <c r="AC110" s="53"/>
      <c r="AO110" s="48"/>
    </row>
    <row r="111" spans="28:41" s="10" customFormat="1" x14ac:dyDescent="0.2">
      <c r="AB111" s="48"/>
      <c r="AC111" s="53"/>
      <c r="AO111" s="48"/>
    </row>
    <row r="112" spans="28:41" s="10" customFormat="1" x14ac:dyDescent="0.2">
      <c r="AB112" s="48"/>
      <c r="AC112" s="53"/>
      <c r="AO112" s="48"/>
    </row>
    <row r="113" spans="28:41" s="10" customFormat="1" x14ac:dyDescent="0.2">
      <c r="AB113" s="48"/>
      <c r="AC113" s="53"/>
      <c r="AO113" s="48"/>
    </row>
    <row r="114" spans="28:41" s="10" customFormat="1" x14ac:dyDescent="0.2">
      <c r="AB114" s="48"/>
      <c r="AC114" s="53"/>
      <c r="AO114" s="48"/>
    </row>
    <row r="115" spans="28:41" s="10" customFormat="1" x14ac:dyDescent="0.2">
      <c r="AB115" s="48"/>
      <c r="AC115" s="53"/>
      <c r="AO115" s="48"/>
    </row>
    <row r="116" spans="28:41" s="10" customFormat="1" x14ac:dyDescent="0.2">
      <c r="AB116" s="48"/>
      <c r="AC116" s="53"/>
      <c r="AO116" s="48"/>
    </row>
    <row r="117" spans="28:41" s="10" customFormat="1" x14ac:dyDescent="0.2">
      <c r="AB117" s="48"/>
      <c r="AC117" s="53"/>
      <c r="AO117" s="48"/>
    </row>
    <row r="118" spans="28:41" s="10" customFormat="1" x14ac:dyDescent="0.2">
      <c r="AB118" s="48"/>
      <c r="AC118" s="53"/>
      <c r="AO118" s="48"/>
    </row>
    <row r="119" spans="28:41" s="10" customFormat="1" x14ac:dyDescent="0.2">
      <c r="AB119" s="48"/>
      <c r="AC119" s="53"/>
      <c r="AO119" s="48"/>
    </row>
    <row r="120" spans="28:41" s="10" customFormat="1" x14ac:dyDescent="0.2">
      <c r="AB120" s="48"/>
      <c r="AC120" s="53"/>
      <c r="AO120" s="48"/>
    </row>
    <row r="121" spans="28:41" s="10" customFormat="1" x14ac:dyDescent="0.2">
      <c r="AB121" s="48"/>
      <c r="AC121" s="53"/>
      <c r="AO121" s="48"/>
    </row>
    <row r="122" spans="28:41" s="10" customFormat="1" x14ac:dyDescent="0.2">
      <c r="AB122" s="48"/>
      <c r="AC122" s="53"/>
      <c r="AO122" s="48"/>
    </row>
    <row r="123" spans="28:41" s="10" customFormat="1" x14ac:dyDescent="0.2">
      <c r="AB123" s="48"/>
      <c r="AC123" s="53"/>
      <c r="AO123" s="48"/>
    </row>
    <row r="124" spans="28:41" s="10" customFormat="1" x14ac:dyDescent="0.2">
      <c r="AB124" s="48"/>
      <c r="AC124" s="53"/>
      <c r="AO124" s="48"/>
    </row>
    <row r="125" spans="28:41" s="10" customFormat="1" x14ac:dyDescent="0.2">
      <c r="AB125" s="48"/>
      <c r="AC125" s="53"/>
      <c r="AO125" s="48"/>
    </row>
    <row r="126" spans="28:41" s="10" customFormat="1" x14ac:dyDescent="0.2">
      <c r="AB126" s="48"/>
      <c r="AC126" s="53"/>
      <c r="AO126" s="48"/>
    </row>
    <row r="127" spans="28:41" s="10" customFormat="1" x14ac:dyDescent="0.2">
      <c r="AB127" s="48"/>
      <c r="AC127" s="53"/>
      <c r="AO127" s="48"/>
    </row>
    <row r="128" spans="28:41" s="10" customFormat="1" x14ac:dyDescent="0.2">
      <c r="AB128" s="48"/>
      <c r="AC128" s="53"/>
      <c r="AO128" s="48"/>
    </row>
    <row r="129" spans="28:41" s="10" customFormat="1" x14ac:dyDescent="0.2">
      <c r="AB129" s="48"/>
      <c r="AC129" s="53"/>
      <c r="AO129" s="48"/>
    </row>
    <row r="130" spans="28:41" s="10" customFormat="1" x14ac:dyDescent="0.2">
      <c r="AB130" s="48"/>
      <c r="AC130" s="53"/>
      <c r="AO130" s="48"/>
    </row>
    <row r="131" spans="28:41" s="10" customFormat="1" x14ac:dyDescent="0.2">
      <c r="AB131" s="48"/>
      <c r="AC131" s="53"/>
      <c r="AO131" s="48"/>
    </row>
    <row r="132" spans="28:41" s="10" customFormat="1" x14ac:dyDescent="0.2">
      <c r="AB132" s="48"/>
      <c r="AC132" s="53"/>
      <c r="AO132" s="48"/>
    </row>
    <row r="133" spans="28:41" s="10" customFormat="1" x14ac:dyDescent="0.2">
      <c r="AB133" s="48"/>
      <c r="AC133" s="53"/>
      <c r="AO133" s="48"/>
    </row>
    <row r="134" spans="28:41" s="10" customFormat="1" x14ac:dyDescent="0.2">
      <c r="AB134" s="48"/>
      <c r="AC134" s="53"/>
      <c r="AO134" s="48"/>
    </row>
    <row r="135" spans="28:41" s="10" customFormat="1" x14ac:dyDescent="0.2">
      <c r="AB135" s="48"/>
      <c r="AC135" s="53"/>
      <c r="AO135" s="48"/>
    </row>
    <row r="136" spans="28:41" s="10" customFormat="1" x14ac:dyDescent="0.2">
      <c r="AB136" s="48"/>
      <c r="AC136" s="53"/>
      <c r="AO136" s="48"/>
    </row>
    <row r="137" spans="28:41" s="10" customFormat="1" x14ac:dyDescent="0.2">
      <c r="AB137" s="48"/>
      <c r="AC137" s="53"/>
      <c r="AO137" s="48"/>
    </row>
    <row r="138" spans="28:41" s="10" customFormat="1" x14ac:dyDescent="0.2">
      <c r="AB138" s="48"/>
      <c r="AC138" s="53"/>
      <c r="AO138" s="48"/>
    </row>
    <row r="139" spans="28:41" s="10" customFormat="1" x14ac:dyDescent="0.2">
      <c r="AB139" s="48"/>
      <c r="AC139" s="53"/>
      <c r="AO139" s="48"/>
    </row>
    <row r="140" spans="28:41" s="10" customFormat="1" x14ac:dyDescent="0.2">
      <c r="AB140" s="48"/>
      <c r="AC140" s="53"/>
      <c r="AO140" s="48"/>
    </row>
    <row r="141" spans="28:41" s="10" customFormat="1" x14ac:dyDescent="0.2">
      <c r="AB141" s="48"/>
      <c r="AC141" s="53"/>
      <c r="AO141" s="48"/>
    </row>
    <row r="142" spans="28:41" s="10" customFormat="1" x14ac:dyDescent="0.2">
      <c r="AB142" s="48"/>
      <c r="AC142" s="53"/>
      <c r="AO142" s="48"/>
    </row>
    <row r="143" spans="28:41" s="10" customFormat="1" x14ac:dyDescent="0.2">
      <c r="AB143" s="48"/>
      <c r="AC143" s="53"/>
      <c r="AO143" s="48"/>
    </row>
    <row r="144" spans="28:41" s="10" customFormat="1" x14ac:dyDescent="0.2">
      <c r="AB144" s="48"/>
      <c r="AC144" s="53"/>
      <c r="AO144" s="48"/>
    </row>
    <row r="145" spans="28:41" s="10" customFormat="1" x14ac:dyDescent="0.2">
      <c r="AB145" s="48"/>
      <c r="AC145" s="53"/>
      <c r="AO145" s="48"/>
    </row>
    <row r="146" spans="28:41" s="10" customFormat="1" x14ac:dyDescent="0.2">
      <c r="AB146" s="48"/>
      <c r="AC146" s="53"/>
      <c r="AO146" s="48"/>
    </row>
    <row r="147" spans="28:41" s="10" customFormat="1" x14ac:dyDescent="0.2">
      <c r="AB147" s="48"/>
      <c r="AC147" s="53"/>
      <c r="AO147" s="48"/>
    </row>
    <row r="148" spans="28:41" s="10" customFormat="1" x14ac:dyDescent="0.2">
      <c r="AB148" s="48"/>
      <c r="AC148" s="53"/>
      <c r="AO148" s="48"/>
    </row>
    <row r="149" spans="28:41" s="10" customFormat="1" x14ac:dyDescent="0.2">
      <c r="AB149" s="48"/>
      <c r="AC149" s="53"/>
      <c r="AO149" s="48"/>
    </row>
    <row r="150" spans="28:41" s="10" customFormat="1" x14ac:dyDescent="0.2">
      <c r="AB150" s="48"/>
      <c r="AC150" s="53"/>
      <c r="AO150" s="48"/>
    </row>
    <row r="151" spans="28:41" s="10" customFormat="1" x14ac:dyDescent="0.2">
      <c r="AB151" s="48"/>
      <c r="AC151" s="53"/>
      <c r="AO151" s="48"/>
    </row>
    <row r="152" spans="28:41" s="10" customFormat="1" x14ac:dyDescent="0.2">
      <c r="AB152" s="48"/>
      <c r="AC152" s="53"/>
      <c r="AO152" s="48"/>
    </row>
    <row r="153" spans="28:41" s="10" customFormat="1" x14ac:dyDescent="0.2">
      <c r="AB153" s="48"/>
      <c r="AC153" s="53"/>
      <c r="AO153" s="48"/>
    </row>
    <row r="154" spans="28:41" s="10" customFormat="1" x14ac:dyDescent="0.2">
      <c r="AB154" s="48"/>
      <c r="AC154" s="53"/>
      <c r="AO154" s="48"/>
    </row>
    <row r="155" spans="28:41" s="10" customFormat="1" x14ac:dyDescent="0.2">
      <c r="AB155" s="48"/>
      <c r="AC155" s="53"/>
      <c r="AO155" s="48"/>
    </row>
    <row r="156" spans="28:41" s="10" customFormat="1" x14ac:dyDescent="0.2">
      <c r="AB156" s="48"/>
      <c r="AC156" s="53"/>
      <c r="AO156" s="48"/>
    </row>
    <row r="157" spans="28:41" s="10" customFormat="1" x14ac:dyDescent="0.2">
      <c r="AB157" s="48"/>
      <c r="AC157" s="53"/>
      <c r="AO157" s="48"/>
    </row>
    <row r="158" spans="28:41" s="10" customFormat="1" x14ac:dyDescent="0.2">
      <c r="AB158" s="48"/>
      <c r="AC158" s="53"/>
      <c r="AO158" s="48"/>
    </row>
    <row r="159" spans="28:41" s="10" customFormat="1" x14ac:dyDescent="0.2">
      <c r="AB159" s="48"/>
      <c r="AC159" s="53"/>
      <c r="AO159" s="48"/>
    </row>
    <row r="160" spans="28:41" s="10" customFormat="1" x14ac:dyDescent="0.2">
      <c r="AB160" s="48"/>
      <c r="AC160" s="53"/>
      <c r="AO160" s="48"/>
    </row>
    <row r="161" spans="28:41" s="10" customFormat="1" x14ac:dyDescent="0.2">
      <c r="AB161" s="48"/>
      <c r="AC161" s="53"/>
      <c r="AO161" s="48"/>
    </row>
    <row r="162" spans="28:41" s="10" customFormat="1" x14ac:dyDescent="0.2">
      <c r="AB162" s="48"/>
      <c r="AC162" s="53"/>
      <c r="AO162" s="48"/>
    </row>
    <row r="163" spans="28:41" s="10" customFormat="1" x14ac:dyDescent="0.2">
      <c r="AB163" s="48"/>
      <c r="AC163" s="53"/>
      <c r="AO163" s="48"/>
    </row>
    <row r="164" spans="28:41" s="10" customFormat="1" x14ac:dyDescent="0.2">
      <c r="AB164" s="48"/>
      <c r="AC164" s="53"/>
      <c r="AO164" s="48"/>
    </row>
    <row r="165" spans="28:41" s="10" customFormat="1" x14ac:dyDescent="0.2">
      <c r="AB165" s="48"/>
      <c r="AC165" s="53"/>
      <c r="AO165" s="48"/>
    </row>
    <row r="166" spans="28:41" s="10" customFormat="1" x14ac:dyDescent="0.2">
      <c r="AB166" s="48"/>
      <c r="AC166" s="53"/>
      <c r="AO166" s="48"/>
    </row>
    <row r="167" spans="28:41" s="10" customFormat="1" x14ac:dyDescent="0.2">
      <c r="AB167" s="48"/>
      <c r="AC167" s="53"/>
      <c r="AO167" s="48"/>
    </row>
    <row r="168" spans="28:41" s="10" customFormat="1" x14ac:dyDescent="0.2">
      <c r="AB168" s="48"/>
      <c r="AC168" s="53"/>
      <c r="AO168" s="48"/>
    </row>
    <row r="169" spans="28:41" s="10" customFormat="1" x14ac:dyDescent="0.2">
      <c r="AB169" s="48"/>
      <c r="AC169" s="53"/>
      <c r="AO169" s="48"/>
    </row>
    <row r="170" spans="28:41" s="10" customFormat="1" x14ac:dyDescent="0.2">
      <c r="AB170" s="48"/>
      <c r="AC170" s="53"/>
      <c r="AO170" s="48"/>
    </row>
    <row r="171" spans="28:41" s="10" customFormat="1" x14ac:dyDescent="0.2">
      <c r="AB171" s="48"/>
      <c r="AC171" s="53"/>
      <c r="AO171" s="48"/>
    </row>
    <row r="172" spans="28:41" s="10" customFormat="1" x14ac:dyDescent="0.2">
      <c r="AB172" s="48"/>
      <c r="AC172" s="53"/>
      <c r="AO172" s="48"/>
    </row>
    <row r="173" spans="28:41" s="10" customFormat="1" x14ac:dyDescent="0.2">
      <c r="AB173" s="48"/>
      <c r="AC173" s="53"/>
      <c r="AO173" s="48"/>
    </row>
    <row r="174" spans="28:41" s="10" customFormat="1" x14ac:dyDescent="0.2">
      <c r="AB174" s="48"/>
      <c r="AC174" s="53"/>
      <c r="AO174" s="48"/>
    </row>
    <row r="175" spans="28:41" s="10" customFormat="1" x14ac:dyDescent="0.2">
      <c r="AB175" s="48"/>
      <c r="AC175" s="53"/>
      <c r="AO175" s="48"/>
    </row>
    <row r="176" spans="28:41" s="10" customFormat="1" x14ac:dyDescent="0.2">
      <c r="AB176" s="48"/>
      <c r="AC176" s="53"/>
      <c r="AO176" s="48"/>
    </row>
    <row r="177" spans="28:41" s="10" customFormat="1" x14ac:dyDescent="0.2">
      <c r="AB177" s="48"/>
      <c r="AC177" s="53"/>
      <c r="AO177" s="48"/>
    </row>
    <row r="178" spans="28:41" s="10" customFormat="1" x14ac:dyDescent="0.2">
      <c r="AB178" s="48"/>
      <c r="AC178" s="53"/>
      <c r="AO178" s="48"/>
    </row>
    <row r="179" spans="28:41" s="10" customFormat="1" x14ac:dyDescent="0.2">
      <c r="AB179" s="48"/>
      <c r="AC179" s="53"/>
      <c r="AO179" s="48"/>
    </row>
    <row r="180" spans="28:41" s="10" customFormat="1" x14ac:dyDescent="0.2">
      <c r="AB180" s="48"/>
      <c r="AC180" s="53"/>
      <c r="AO180" s="48"/>
    </row>
    <row r="181" spans="28:41" s="10" customFormat="1" x14ac:dyDescent="0.2">
      <c r="AB181" s="48"/>
      <c r="AC181" s="53"/>
      <c r="AO181" s="48"/>
    </row>
    <row r="182" spans="28:41" s="10" customFormat="1" x14ac:dyDescent="0.2">
      <c r="AB182" s="48"/>
      <c r="AC182" s="53"/>
      <c r="AO182" s="48"/>
    </row>
    <row r="183" spans="28:41" s="10" customFormat="1" x14ac:dyDescent="0.2">
      <c r="AB183" s="48"/>
      <c r="AC183" s="53"/>
      <c r="AO183" s="48"/>
    </row>
    <row r="184" spans="28:41" s="10" customFormat="1" x14ac:dyDescent="0.2">
      <c r="AB184" s="48"/>
      <c r="AC184" s="53"/>
      <c r="AO184" s="48"/>
    </row>
    <row r="185" spans="28:41" s="10" customFormat="1" x14ac:dyDescent="0.2">
      <c r="AB185" s="48"/>
      <c r="AC185" s="53"/>
      <c r="AO185" s="48"/>
    </row>
    <row r="186" spans="28:41" s="10" customFormat="1" x14ac:dyDescent="0.2">
      <c r="AB186" s="48"/>
      <c r="AC186" s="53"/>
      <c r="AO186" s="48"/>
    </row>
    <row r="187" spans="28:41" s="10" customFormat="1" x14ac:dyDescent="0.2">
      <c r="AB187" s="48"/>
      <c r="AC187" s="53"/>
      <c r="AO187" s="48"/>
    </row>
    <row r="188" spans="28:41" s="10" customFormat="1" x14ac:dyDescent="0.2">
      <c r="AB188" s="48"/>
      <c r="AC188" s="53"/>
      <c r="AO188" s="48"/>
    </row>
    <row r="189" spans="28:41" s="10" customFormat="1" x14ac:dyDescent="0.2">
      <c r="AB189" s="48"/>
      <c r="AC189" s="53"/>
      <c r="AO189" s="48"/>
    </row>
    <row r="190" spans="28:41" s="10" customFormat="1" x14ac:dyDescent="0.2">
      <c r="AB190" s="48"/>
      <c r="AC190" s="53"/>
      <c r="AO190" s="48"/>
    </row>
    <row r="191" spans="28:41" s="10" customFormat="1" x14ac:dyDescent="0.2">
      <c r="AB191" s="48"/>
      <c r="AC191" s="53"/>
      <c r="AO191" s="48"/>
    </row>
    <row r="192" spans="28:41" s="10" customFormat="1" x14ac:dyDescent="0.2">
      <c r="AB192" s="48"/>
      <c r="AC192" s="53"/>
      <c r="AO192" s="48"/>
    </row>
    <row r="193" spans="28:41" s="10" customFormat="1" x14ac:dyDescent="0.2">
      <c r="AB193" s="48"/>
      <c r="AC193" s="53"/>
      <c r="AO193" s="48"/>
    </row>
    <row r="194" spans="28:41" s="10" customFormat="1" x14ac:dyDescent="0.2">
      <c r="AB194" s="48"/>
      <c r="AC194" s="53"/>
      <c r="AO194" s="48"/>
    </row>
    <row r="195" spans="28:41" s="10" customFormat="1" x14ac:dyDescent="0.2">
      <c r="AB195" s="48"/>
      <c r="AC195" s="53"/>
      <c r="AO195" s="48"/>
    </row>
    <row r="196" spans="28:41" s="10" customFormat="1" x14ac:dyDescent="0.2">
      <c r="AB196" s="48"/>
      <c r="AC196" s="53"/>
      <c r="AO196" s="48"/>
    </row>
    <row r="197" spans="28:41" s="10" customFormat="1" x14ac:dyDescent="0.2">
      <c r="AB197" s="48"/>
      <c r="AC197" s="53"/>
      <c r="AO197" s="48"/>
    </row>
    <row r="198" spans="28:41" s="10" customFormat="1" x14ac:dyDescent="0.2">
      <c r="AB198" s="48"/>
      <c r="AC198" s="53"/>
      <c r="AO198" s="48"/>
    </row>
    <row r="199" spans="28:41" s="10" customFormat="1" x14ac:dyDescent="0.2">
      <c r="AB199" s="48"/>
      <c r="AC199" s="53"/>
      <c r="AO199" s="48"/>
    </row>
    <row r="200" spans="28:41" s="10" customFormat="1" x14ac:dyDescent="0.2">
      <c r="AB200" s="48"/>
      <c r="AC200" s="53"/>
      <c r="AO200" s="48"/>
    </row>
    <row r="201" spans="28:41" s="10" customFormat="1" x14ac:dyDescent="0.2">
      <c r="AB201" s="48"/>
      <c r="AC201" s="53"/>
      <c r="AO201" s="48"/>
    </row>
    <row r="202" spans="28:41" s="10" customFormat="1" x14ac:dyDescent="0.2">
      <c r="AB202" s="48"/>
      <c r="AC202" s="53"/>
      <c r="AO202" s="48"/>
    </row>
    <row r="203" spans="28:41" s="10" customFormat="1" x14ac:dyDescent="0.2">
      <c r="AB203" s="48"/>
      <c r="AC203" s="53"/>
      <c r="AO203" s="48"/>
    </row>
    <row r="204" spans="28:41" s="10" customFormat="1" x14ac:dyDescent="0.2">
      <c r="AB204" s="48"/>
      <c r="AC204" s="53"/>
      <c r="AO204" s="48"/>
    </row>
    <row r="205" spans="28:41" s="10" customFormat="1" x14ac:dyDescent="0.2">
      <c r="AB205" s="48"/>
      <c r="AC205" s="53"/>
      <c r="AO205" s="48"/>
    </row>
    <row r="206" spans="28:41" s="10" customFormat="1" x14ac:dyDescent="0.2">
      <c r="AB206" s="48"/>
      <c r="AC206" s="53"/>
      <c r="AO206" s="48"/>
    </row>
    <row r="207" spans="28:41" s="10" customFormat="1" x14ac:dyDescent="0.2">
      <c r="AB207" s="48"/>
      <c r="AC207" s="53"/>
      <c r="AO207" s="48"/>
    </row>
    <row r="208" spans="28:41" s="10" customFormat="1" x14ac:dyDescent="0.2">
      <c r="AB208" s="48"/>
      <c r="AC208" s="53"/>
      <c r="AO208" s="48"/>
    </row>
    <row r="209" spans="28:41" s="10" customFormat="1" x14ac:dyDescent="0.2">
      <c r="AB209" s="48"/>
      <c r="AC209" s="53"/>
      <c r="AO209" s="48"/>
    </row>
    <row r="210" spans="28:41" s="10" customFormat="1" x14ac:dyDescent="0.2">
      <c r="AB210" s="48"/>
      <c r="AC210" s="53"/>
      <c r="AO210" s="48"/>
    </row>
    <row r="211" spans="28:41" s="10" customFormat="1" x14ac:dyDescent="0.2">
      <c r="AB211" s="48"/>
      <c r="AC211" s="53"/>
      <c r="AO211" s="48"/>
    </row>
    <row r="212" spans="28:41" s="10" customFormat="1" x14ac:dyDescent="0.2">
      <c r="AB212" s="48"/>
      <c r="AC212" s="53"/>
      <c r="AO212" s="48"/>
    </row>
    <row r="213" spans="28:41" s="10" customFormat="1" x14ac:dyDescent="0.2">
      <c r="AB213" s="48"/>
      <c r="AC213" s="53"/>
      <c r="AO213" s="48"/>
    </row>
    <row r="214" spans="28:41" s="10" customFormat="1" x14ac:dyDescent="0.2">
      <c r="AB214" s="48"/>
      <c r="AC214" s="53"/>
      <c r="AO214" s="48"/>
    </row>
    <row r="215" spans="28:41" s="10" customFormat="1" x14ac:dyDescent="0.2">
      <c r="AB215" s="48"/>
      <c r="AC215" s="53"/>
      <c r="AO215" s="48"/>
    </row>
    <row r="216" spans="28:41" s="10" customFormat="1" x14ac:dyDescent="0.2">
      <c r="AB216" s="48"/>
      <c r="AC216" s="53"/>
      <c r="AO216" s="48"/>
    </row>
    <row r="217" spans="28:41" s="10" customFormat="1" x14ac:dyDescent="0.2">
      <c r="AB217" s="48"/>
      <c r="AC217" s="53"/>
      <c r="AO217" s="48"/>
    </row>
    <row r="218" spans="28:41" s="10" customFormat="1" x14ac:dyDescent="0.2">
      <c r="AB218" s="48"/>
      <c r="AC218" s="53"/>
      <c r="AO218" s="48"/>
    </row>
    <row r="219" spans="28:41" s="10" customFormat="1" x14ac:dyDescent="0.2">
      <c r="AB219" s="48"/>
      <c r="AC219" s="53"/>
      <c r="AO219" s="48"/>
    </row>
    <row r="220" spans="28:41" s="10" customFormat="1" x14ac:dyDescent="0.2">
      <c r="AB220" s="48"/>
      <c r="AC220" s="53"/>
      <c r="AO220" s="48"/>
    </row>
    <row r="221" spans="28:41" s="10" customFormat="1" x14ac:dyDescent="0.2">
      <c r="AB221" s="48"/>
      <c r="AC221" s="53"/>
      <c r="AO221" s="48"/>
    </row>
    <row r="222" spans="28:41" s="10" customFormat="1" x14ac:dyDescent="0.2">
      <c r="AB222" s="48"/>
      <c r="AC222" s="53"/>
      <c r="AO222" s="48"/>
    </row>
    <row r="223" spans="28:41" s="10" customFormat="1" x14ac:dyDescent="0.2">
      <c r="AB223" s="48"/>
      <c r="AC223" s="53"/>
      <c r="AO223" s="48"/>
    </row>
    <row r="224" spans="28:41" s="10" customFormat="1" x14ac:dyDescent="0.2">
      <c r="AB224" s="48"/>
      <c r="AC224" s="53"/>
      <c r="AO224" s="48"/>
    </row>
    <row r="225" spans="28:41" s="10" customFormat="1" x14ac:dyDescent="0.2">
      <c r="AB225" s="48"/>
      <c r="AC225" s="53"/>
      <c r="AO225" s="48"/>
    </row>
    <row r="226" spans="28:41" s="10" customFormat="1" x14ac:dyDescent="0.2">
      <c r="AB226" s="48"/>
      <c r="AC226" s="53"/>
      <c r="AO226" s="48"/>
    </row>
    <row r="227" spans="28:41" s="10" customFormat="1" x14ac:dyDescent="0.2">
      <c r="AB227" s="48"/>
      <c r="AC227" s="53"/>
      <c r="AO227" s="48"/>
    </row>
    <row r="228" spans="28:41" s="10" customFormat="1" x14ac:dyDescent="0.2">
      <c r="AB228" s="48"/>
      <c r="AC228" s="53"/>
      <c r="AO228" s="48"/>
    </row>
    <row r="229" spans="28:41" s="10" customFormat="1" x14ac:dyDescent="0.2">
      <c r="AB229" s="48"/>
      <c r="AC229" s="53"/>
      <c r="AO229" s="48"/>
    </row>
    <row r="230" spans="28:41" s="10" customFormat="1" x14ac:dyDescent="0.2">
      <c r="AB230" s="48"/>
      <c r="AC230" s="53"/>
      <c r="AO230" s="48"/>
    </row>
    <row r="231" spans="28:41" s="10" customFormat="1" x14ac:dyDescent="0.2">
      <c r="AB231" s="48"/>
      <c r="AC231" s="53"/>
      <c r="AO231" s="48"/>
    </row>
    <row r="232" spans="28:41" s="10" customFormat="1" x14ac:dyDescent="0.2">
      <c r="AB232" s="48"/>
      <c r="AC232" s="53"/>
      <c r="AO232" s="48"/>
    </row>
    <row r="233" spans="28:41" s="10" customFormat="1" x14ac:dyDescent="0.2">
      <c r="AB233" s="48"/>
      <c r="AC233" s="53"/>
      <c r="AO233" s="48"/>
    </row>
    <row r="234" spans="28:41" s="10" customFormat="1" x14ac:dyDescent="0.2">
      <c r="AB234" s="48"/>
      <c r="AC234" s="53"/>
      <c r="AO234" s="48"/>
    </row>
    <row r="235" spans="28:41" s="10" customFormat="1" x14ac:dyDescent="0.2">
      <c r="AB235" s="48"/>
      <c r="AC235" s="53"/>
      <c r="AO235" s="48"/>
    </row>
    <row r="236" spans="28:41" s="10" customFormat="1" x14ac:dyDescent="0.2">
      <c r="AB236" s="48"/>
      <c r="AC236" s="53"/>
      <c r="AO236" s="48"/>
    </row>
    <row r="237" spans="28:41" s="10" customFormat="1" x14ac:dyDescent="0.2">
      <c r="AB237" s="48"/>
      <c r="AC237" s="53"/>
      <c r="AO237" s="48"/>
    </row>
    <row r="238" spans="28:41" s="10" customFormat="1" x14ac:dyDescent="0.2">
      <c r="AB238" s="48"/>
      <c r="AC238" s="53"/>
      <c r="AO238" s="48"/>
    </row>
    <row r="239" spans="28:41" s="10" customFormat="1" x14ac:dyDescent="0.2">
      <c r="AB239" s="48"/>
      <c r="AC239" s="53"/>
      <c r="AO239" s="48"/>
    </row>
    <row r="240" spans="28:41" s="10" customFormat="1" x14ac:dyDescent="0.2">
      <c r="AB240" s="48"/>
      <c r="AC240" s="53"/>
      <c r="AO240" s="48"/>
    </row>
    <row r="241" spans="28:41" s="10" customFormat="1" x14ac:dyDescent="0.2">
      <c r="AB241" s="48"/>
      <c r="AC241" s="53"/>
      <c r="AO241" s="48"/>
    </row>
    <row r="242" spans="28:41" s="10" customFormat="1" x14ac:dyDescent="0.2">
      <c r="AB242" s="48"/>
      <c r="AC242" s="53"/>
      <c r="AO242" s="48"/>
    </row>
    <row r="243" spans="28:41" s="10" customFormat="1" x14ac:dyDescent="0.2">
      <c r="AB243" s="48"/>
      <c r="AC243" s="53"/>
      <c r="AO243" s="48"/>
    </row>
    <row r="244" spans="28:41" s="10" customFormat="1" x14ac:dyDescent="0.2">
      <c r="AB244" s="48"/>
      <c r="AC244" s="53"/>
      <c r="AO244" s="48"/>
    </row>
    <row r="245" spans="28:41" s="10" customFormat="1" x14ac:dyDescent="0.2">
      <c r="AB245" s="48"/>
      <c r="AC245" s="53"/>
      <c r="AO245" s="48"/>
    </row>
    <row r="246" spans="28:41" s="10" customFormat="1" x14ac:dyDescent="0.2">
      <c r="AB246" s="48"/>
      <c r="AC246" s="53"/>
      <c r="AO246" s="48"/>
    </row>
    <row r="247" spans="28:41" s="10" customFormat="1" x14ac:dyDescent="0.2">
      <c r="AB247" s="48"/>
      <c r="AC247" s="53"/>
      <c r="AO247" s="48"/>
    </row>
    <row r="248" spans="28:41" s="10" customFormat="1" x14ac:dyDescent="0.2">
      <c r="AB248" s="48"/>
      <c r="AC248" s="53"/>
      <c r="AO248" s="48"/>
    </row>
    <row r="249" spans="28:41" s="10" customFormat="1" x14ac:dyDescent="0.2">
      <c r="AB249" s="48"/>
      <c r="AC249" s="53"/>
      <c r="AO249" s="48"/>
    </row>
    <row r="250" spans="28:41" s="10" customFormat="1" x14ac:dyDescent="0.2">
      <c r="AB250" s="48"/>
      <c r="AC250" s="53"/>
      <c r="AO250" s="48"/>
    </row>
    <row r="251" spans="28:41" s="10" customFormat="1" x14ac:dyDescent="0.2">
      <c r="AB251" s="48"/>
      <c r="AC251" s="53"/>
      <c r="AO251" s="48"/>
    </row>
    <row r="252" spans="28:41" s="10" customFormat="1" x14ac:dyDescent="0.2">
      <c r="AB252" s="48"/>
      <c r="AC252" s="53"/>
      <c r="AO252" s="48"/>
    </row>
    <row r="253" spans="28:41" s="10" customFormat="1" x14ac:dyDescent="0.2">
      <c r="AB253" s="48"/>
      <c r="AC253" s="53"/>
      <c r="AO253" s="48"/>
    </row>
    <row r="254" spans="28:41" s="10" customFormat="1" x14ac:dyDescent="0.2">
      <c r="AB254" s="48"/>
      <c r="AC254" s="53"/>
      <c r="AO254" s="48"/>
    </row>
    <row r="255" spans="28:41" s="10" customFormat="1" x14ac:dyDescent="0.2">
      <c r="AB255" s="48"/>
      <c r="AC255" s="53"/>
      <c r="AO255" s="48"/>
    </row>
    <row r="256" spans="28:41" s="10" customFormat="1" x14ac:dyDescent="0.2">
      <c r="AB256" s="48"/>
      <c r="AC256" s="53"/>
      <c r="AO256" s="48"/>
    </row>
    <row r="257" spans="28:41" s="10" customFormat="1" x14ac:dyDescent="0.2">
      <c r="AB257" s="48"/>
      <c r="AC257" s="53"/>
      <c r="AO257" s="48"/>
    </row>
    <row r="258" spans="28:41" s="10" customFormat="1" x14ac:dyDescent="0.2">
      <c r="AB258" s="48"/>
      <c r="AC258" s="53"/>
      <c r="AO258" s="48"/>
    </row>
    <row r="259" spans="28:41" s="10" customFormat="1" x14ac:dyDescent="0.2">
      <c r="AB259" s="48"/>
      <c r="AC259" s="53"/>
      <c r="AO259" s="48"/>
    </row>
    <row r="260" spans="28:41" s="10" customFormat="1" x14ac:dyDescent="0.2">
      <c r="AB260" s="48"/>
      <c r="AC260" s="53"/>
      <c r="AO260" s="48"/>
    </row>
    <row r="261" spans="28:41" s="10" customFormat="1" x14ac:dyDescent="0.2">
      <c r="AB261" s="48"/>
      <c r="AC261" s="53"/>
      <c r="AO261" s="48"/>
    </row>
    <row r="262" spans="28:41" s="10" customFormat="1" x14ac:dyDescent="0.2">
      <c r="AB262" s="48"/>
      <c r="AC262" s="53"/>
      <c r="AO262" s="48"/>
    </row>
    <row r="263" spans="28:41" s="10" customFormat="1" x14ac:dyDescent="0.2">
      <c r="AB263" s="48"/>
      <c r="AC263" s="53"/>
      <c r="AO263" s="48"/>
    </row>
    <row r="264" spans="28:41" s="10" customFormat="1" x14ac:dyDescent="0.2">
      <c r="AB264" s="48"/>
      <c r="AC264" s="53"/>
      <c r="AO264" s="48"/>
    </row>
    <row r="265" spans="28:41" s="10" customFormat="1" x14ac:dyDescent="0.2">
      <c r="AB265" s="48"/>
      <c r="AC265" s="53"/>
      <c r="AO265" s="48"/>
    </row>
    <row r="266" spans="28:41" s="10" customFormat="1" x14ac:dyDescent="0.2">
      <c r="AB266" s="48"/>
      <c r="AC266" s="53"/>
      <c r="AO266" s="48"/>
    </row>
    <row r="267" spans="28:41" s="10" customFormat="1" x14ac:dyDescent="0.2">
      <c r="AB267" s="48"/>
      <c r="AC267" s="53"/>
      <c r="AO267" s="48"/>
    </row>
    <row r="268" spans="28:41" s="10" customFormat="1" x14ac:dyDescent="0.2">
      <c r="AB268" s="48"/>
      <c r="AC268" s="53"/>
      <c r="AO268" s="48"/>
    </row>
    <row r="269" spans="28:41" s="10" customFormat="1" x14ac:dyDescent="0.2">
      <c r="AB269" s="48"/>
      <c r="AC269" s="53"/>
      <c r="AO269" s="48"/>
    </row>
    <row r="270" spans="28:41" s="10" customFormat="1" x14ac:dyDescent="0.2">
      <c r="AB270" s="48"/>
      <c r="AC270" s="53"/>
      <c r="AO270" s="48"/>
    </row>
    <row r="271" spans="28:41" s="10" customFormat="1" x14ac:dyDescent="0.2">
      <c r="AB271" s="48"/>
      <c r="AC271" s="53"/>
      <c r="AO271" s="48"/>
    </row>
    <row r="272" spans="28:41" s="10" customFormat="1" x14ac:dyDescent="0.2">
      <c r="AB272" s="48"/>
      <c r="AC272" s="53"/>
      <c r="AO272" s="48"/>
    </row>
    <row r="273" spans="28:41" s="10" customFormat="1" x14ac:dyDescent="0.2">
      <c r="AB273" s="48"/>
      <c r="AC273" s="53"/>
      <c r="AO273" s="48"/>
    </row>
    <row r="274" spans="28:41" s="10" customFormat="1" x14ac:dyDescent="0.2">
      <c r="AB274" s="48"/>
      <c r="AC274" s="53"/>
      <c r="AO274" s="48"/>
    </row>
    <row r="275" spans="28:41" s="10" customFormat="1" x14ac:dyDescent="0.2">
      <c r="AB275" s="48"/>
      <c r="AC275" s="53"/>
      <c r="AO275" s="48"/>
    </row>
    <row r="276" spans="28:41" s="10" customFormat="1" x14ac:dyDescent="0.2">
      <c r="AB276" s="48"/>
      <c r="AC276" s="53"/>
      <c r="AO276" s="48"/>
    </row>
    <row r="277" spans="28:41" s="10" customFormat="1" x14ac:dyDescent="0.2">
      <c r="AB277" s="48"/>
      <c r="AC277" s="53"/>
      <c r="AO277" s="48"/>
    </row>
    <row r="278" spans="28:41" s="10" customFormat="1" x14ac:dyDescent="0.2">
      <c r="AB278" s="48"/>
      <c r="AC278" s="53"/>
      <c r="AO278" s="48"/>
    </row>
    <row r="279" spans="28:41" s="10" customFormat="1" x14ac:dyDescent="0.2">
      <c r="AB279" s="48"/>
      <c r="AC279" s="53"/>
      <c r="AO279" s="48"/>
    </row>
    <row r="280" spans="28:41" s="10" customFormat="1" x14ac:dyDescent="0.2">
      <c r="AB280" s="48"/>
      <c r="AC280" s="53"/>
      <c r="AO280" s="48"/>
    </row>
    <row r="281" spans="28:41" s="10" customFormat="1" x14ac:dyDescent="0.2">
      <c r="AB281" s="48"/>
      <c r="AC281" s="53"/>
      <c r="AO281" s="48"/>
    </row>
    <row r="282" spans="28:41" s="10" customFormat="1" x14ac:dyDescent="0.2">
      <c r="AB282" s="48"/>
      <c r="AC282" s="53"/>
      <c r="AO282" s="48"/>
    </row>
    <row r="283" spans="28:41" s="10" customFormat="1" x14ac:dyDescent="0.2">
      <c r="AB283" s="48"/>
      <c r="AC283" s="53"/>
      <c r="AO283" s="48"/>
    </row>
    <row r="284" spans="28:41" s="10" customFormat="1" x14ac:dyDescent="0.2">
      <c r="AB284" s="48"/>
      <c r="AC284" s="53"/>
      <c r="AO284" s="48"/>
    </row>
    <row r="285" spans="28:41" s="10" customFormat="1" x14ac:dyDescent="0.2">
      <c r="AB285" s="48"/>
      <c r="AC285" s="53"/>
      <c r="AO285" s="48"/>
    </row>
    <row r="286" spans="28:41" s="10" customFormat="1" x14ac:dyDescent="0.2">
      <c r="AB286" s="48"/>
      <c r="AC286" s="53"/>
      <c r="AO286" s="48"/>
    </row>
    <row r="287" spans="28:41" s="10" customFormat="1" x14ac:dyDescent="0.2">
      <c r="AB287" s="48"/>
      <c r="AC287" s="53"/>
      <c r="AO287" s="48"/>
    </row>
    <row r="288" spans="28:41" s="10" customFormat="1" x14ac:dyDescent="0.2">
      <c r="AB288" s="48"/>
      <c r="AC288" s="53"/>
      <c r="AO288" s="48"/>
    </row>
    <row r="289" spans="28:41" s="10" customFormat="1" x14ac:dyDescent="0.2">
      <c r="AB289" s="48"/>
      <c r="AC289" s="53"/>
      <c r="AO289" s="48"/>
    </row>
    <row r="290" spans="28:41" s="10" customFormat="1" x14ac:dyDescent="0.2">
      <c r="AB290" s="48"/>
      <c r="AC290" s="53"/>
      <c r="AO290" s="48"/>
    </row>
    <row r="291" spans="28:41" s="10" customFormat="1" x14ac:dyDescent="0.2">
      <c r="AB291" s="48"/>
      <c r="AC291" s="53"/>
      <c r="AO291" s="48"/>
    </row>
    <row r="292" spans="28:41" s="10" customFormat="1" x14ac:dyDescent="0.2">
      <c r="AB292" s="48"/>
      <c r="AC292" s="53"/>
      <c r="AO292" s="48"/>
    </row>
    <row r="293" spans="28:41" s="10" customFormat="1" x14ac:dyDescent="0.2">
      <c r="AB293" s="48"/>
      <c r="AC293" s="53"/>
      <c r="AO293" s="48"/>
    </row>
    <row r="294" spans="28:41" s="10" customFormat="1" x14ac:dyDescent="0.2">
      <c r="AB294" s="48"/>
      <c r="AC294" s="53"/>
      <c r="AO294" s="48"/>
    </row>
    <row r="295" spans="28:41" s="10" customFormat="1" x14ac:dyDescent="0.2">
      <c r="AB295" s="48"/>
      <c r="AC295" s="53"/>
      <c r="AO295" s="48"/>
    </row>
    <row r="296" spans="28:41" s="10" customFormat="1" x14ac:dyDescent="0.2">
      <c r="AB296" s="48"/>
      <c r="AC296" s="53"/>
      <c r="AO296" s="48"/>
    </row>
    <row r="297" spans="28:41" s="10" customFormat="1" x14ac:dyDescent="0.2">
      <c r="AB297" s="48"/>
      <c r="AC297" s="53"/>
      <c r="AO297" s="48"/>
    </row>
    <row r="298" spans="28:41" s="10" customFormat="1" x14ac:dyDescent="0.2">
      <c r="AB298" s="48"/>
      <c r="AC298" s="53"/>
      <c r="AO298" s="48"/>
    </row>
    <row r="299" spans="28:41" s="10" customFormat="1" x14ac:dyDescent="0.2">
      <c r="AB299" s="48"/>
      <c r="AC299" s="53"/>
      <c r="AO299" s="48"/>
    </row>
    <row r="300" spans="28:41" s="10" customFormat="1" x14ac:dyDescent="0.2">
      <c r="AB300" s="48"/>
      <c r="AC300" s="53"/>
      <c r="AO300" s="48"/>
    </row>
    <row r="301" spans="28:41" s="10" customFormat="1" x14ac:dyDescent="0.2">
      <c r="AB301" s="48"/>
      <c r="AC301" s="53"/>
      <c r="AO301" s="48"/>
    </row>
    <row r="302" spans="28:41" s="10" customFormat="1" x14ac:dyDescent="0.2">
      <c r="AB302" s="48"/>
      <c r="AC302" s="53"/>
      <c r="AO302" s="48"/>
    </row>
    <row r="303" spans="28:41" s="10" customFormat="1" x14ac:dyDescent="0.2">
      <c r="AB303" s="48"/>
      <c r="AC303" s="53"/>
      <c r="AO303" s="48"/>
    </row>
    <row r="304" spans="28:41" s="10" customFormat="1" x14ac:dyDescent="0.2">
      <c r="AB304" s="48"/>
      <c r="AC304" s="53"/>
      <c r="AO304" s="48"/>
    </row>
    <row r="305" spans="28:41" s="10" customFormat="1" x14ac:dyDescent="0.2">
      <c r="AB305" s="48"/>
      <c r="AC305" s="53"/>
      <c r="AO305" s="48"/>
    </row>
    <row r="306" spans="28:41" s="10" customFormat="1" x14ac:dyDescent="0.2">
      <c r="AB306" s="48"/>
      <c r="AC306" s="53"/>
      <c r="AO306" s="48"/>
    </row>
    <row r="307" spans="28:41" s="10" customFormat="1" x14ac:dyDescent="0.2">
      <c r="AB307" s="48"/>
      <c r="AC307" s="53"/>
      <c r="AO307" s="48"/>
    </row>
    <row r="308" spans="28:41" s="10" customFormat="1" x14ac:dyDescent="0.2">
      <c r="AB308" s="48"/>
      <c r="AC308" s="53"/>
      <c r="AO308" s="48"/>
    </row>
    <row r="309" spans="28:41" s="10" customFormat="1" x14ac:dyDescent="0.2">
      <c r="AB309" s="48"/>
      <c r="AC309" s="53"/>
      <c r="AO309" s="48"/>
    </row>
    <row r="310" spans="28:41" s="10" customFormat="1" x14ac:dyDescent="0.2">
      <c r="AB310" s="48"/>
      <c r="AC310" s="53"/>
      <c r="AO310" s="48"/>
    </row>
    <row r="311" spans="28:41" s="10" customFormat="1" x14ac:dyDescent="0.2">
      <c r="AB311" s="48"/>
      <c r="AC311" s="53"/>
      <c r="AO311" s="48"/>
    </row>
    <row r="312" spans="28:41" s="10" customFormat="1" x14ac:dyDescent="0.2">
      <c r="AB312" s="48"/>
      <c r="AC312" s="53"/>
      <c r="AO312" s="48"/>
    </row>
    <row r="313" spans="28:41" s="10" customFormat="1" x14ac:dyDescent="0.2">
      <c r="AB313" s="48"/>
      <c r="AC313" s="53"/>
      <c r="AO313" s="48"/>
    </row>
    <row r="314" spans="28:41" s="10" customFormat="1" x14ac:dyDescent="0.2">
      <c r="AB314" s="48"/>
      <c r="AC314" s="53"/>
      <c r="AO314" s="48"/>
    </row>
    <row r="315" spans="28:41" s="10" customFormat="1" x14ac:dyDescent="0.2">
      <c r="AB315" s="48"/>
      <c r="AC315" s="53"/>
      <c r="AO315" s="48"/>
    </row>
    <row r="316" spans="28:41" s="10" customFormat="1" x14ac:dyDescent="0.2">
      <c r="AB316" s="48"/>
      <c r="AC316" s="53"/>
      <c r="AO316" s="48"/>
    </row>
    <row r="317" spans="28:41" s="10" customFormat="1" x14ac:dyDescent="0.2">
      <c r="AB317" s="48"/>
      <c r="AC317" s="53"/>
      <c r="AO317" s="48"/>
    </row>
    <row r="318" spans="28:41" s="10" customFormat="1" x14ac:dyDescent="0.2">
      <c r="AB318" s="48"/>
      <c r="AC318" s="53"/>
      <c r="AO318" s="48"/>
    </row>
    <row r="319" spans="28:41" s="10" customFormat="1" x14ac:dyDescent="0.2">
      <c r="AB319" s="48"/>
      <c r="AC319" s="53"/>
      <c r="AO319" s="48"/>
    </row>
    <row r="320" spans="28:41" s="10" customFormat="1" x14ac:dyDescent="0.2">
      <c r="AB320" s="48"/>
      <c r="AC320" s="53"/>
      <c r="AO320" s="48"/>
    </row>
    <row r="321" spans="28:41" s="10" customFormat="1" x14ac:dyDescent="0.2">
      <c r="AB321" s="48"/>
      <c r="AC321" s="53"/>
      <c r="AO321" s="48"/>
    </row>
    <row r="322" spans="28:41" s="10" customFormat="1" x14ac:dyDescent="0.2">
      <c r="AB322" s="48"/>
      <c r="AC322" s="53"/>
      <c r="AO322" s="48"/>
    </row>
    <row r="323" spans="28:41" s="10" customFormat="1" x14ac:dyDescent="0.2">
      <c r="AB323" s="48"/>
      <c r="AC323" s="53"/>
      <c r="AO323" s="48"/>
    </row>
    <row r="324" spans="28:41" s="10" customFormat="1" x14ac:dyDescent="0.2">
      <c r="AB324" s="48"/>
      <c r="AC324" s="53"/>
      <c r="AO324" s="48"/>
    </row>
    <row r="325" spans="28:41" s="10" customFormat="1" x14ac:dyDescent="0.2">
      <c r="AB325" s="48"/>
      <c r="AC325" s="53"/>
      <c r="AO325" s="48"/>
    </row>
    <row r="326" spans="28:41" s="10" customFormat="1" x14ac:dyDescent="0.2">
      <c r="AB326" s="48"/>
      <c r="AC326" s="53"/>
      <c r="AO326" s="48"/>
    </row>
    <row r="327" spans="28:41" s="10" customFormat="1" x14ac:dyDescent="0.2">
      <c r="AB327" s="48"/>
      <c r="AC327" s="53"/>
      <c r="AO327" s="48"/>
    </row>
    <row r="328" spans="28:41" s="10" customFormat="1" x14ac:dyDescent="0.2">
      <c r="AB328" s="48"/>
      <c r="AC328" s="53"/>
      <c r="AO328" s="48"/>
    </row>
    <row r="329" spans="28:41" s="10" customFormat="1" x14ac:dyDescent="0.2">
      <c r="AB329" s="48"/>
      <c r="AC329" s="53"/>
      <c r="AO329" s="48"/>
    </row>
    <row r="330" spans="28:41" s="10" customFormat="1" x14ac:dyDescent="0.2">
      <c r="AB330" s="48"/>
      <c r="AC330" s="53"/>
      <c r="AO330" s="48"/>
    </row>
    <row r="331" spans="28:41" s="10" customFormat="1" x14ac:dyDescent="0.2">
      <c r="AB331" s="48"/>
      <c r="AC331" s="53"/>
      <c r="AO331" s="48"/>
    </row>
    <row r="332" spans="28:41" s="10" customFormat="1" x14ac:dyDescent="0.2">
      <c r="AB332" s="48"/>
      <c r="AC332" s="53"/>
      <c r="AO332" s="48"/>
    </row>
    <row r="333" spans="28:41" s="10" customFormat="1" x14ac:dyDescent="0.2">
      <c r="AB333" s="48"/>
      <c r="AC333" s="53"/>
      <c r="AO333" s="48"/>
    </row>
    <row r="334" spans="28:41" s="10" customFormat="1" x14ac:dyDescent="0.2">
      <c r="AB334" s="48"/>
      <c r="AC334" s="53"/>
      <c r="AO334" s="48"/>
    </row>
    <row r="335" spans="28:41" s="10" customFormat="1" x14ac:dyDescent="0.2">
      <c r="AB335" s="48"/>
      <c r="AC335" s="53"/>
      <c r="AO335" s="48"/>
    </row>
    <row r="336" spans="28:41" s="10" customFormat="1" x14ac:dyDescent="0.2">
      <c r="AB336" s="48"/>
      <c r="AC336" s="53"/>
      <c r="AO336" s="48"/>
    </row>
    <row r="337" spans="28:41" s="10" customFormat="1" x14ac:dyDescent="0.2">
      <c r="AB337" s="48"/>
      <c r="AC337" s="53"/>
      <c r="AO337" s="48"/>
    </row>
    <row r="338" spans="28:41" s="10" customFormat="1" x14ac:dyDescent="0.2">
      <c r="AB338" s="48"/>
      <c r="AC338" s="53"/>
      <c r="AO338" s="48"/>
    </row>
    <row r="339" spans="28:41" s="10" customFormat="1" x14ac:dyDescent="0.2">
      <c r="AB339" s="48"/>
      <c r="AC339" s="53"/>
      <c r="AO339" s="48"/>
    </row>
    <row r="340" spans="28:41" s="10" customFormat="1" x14ac:dyDescent="0.2">
      <c r="AB340" s="48"/>
      <c r="AC340" s="53"/>
      <c r="AO340" s="48"/>
    </row>
    <row r="341" spans="28:41" s="10" customFormat="1" x14ac:dyDescent="0.2">
      <c r="AB341" s="48"/>
      <c r="AC341" s="53"/>
      <c r="AO341" s="48"/>
    </row>
    <row r="342" spans="28:41" s="10" customFormat="1" x14ac:dyDescent="0.2">
      <c r="AB342" s="48"/>
      <c r="AC342" s="53"/>
      <c r="AO342" s="48"/>
    </row>
    <row r="343" spans="28:41" s="10" customFormat="1" x14ac:dyDescent="0.2">
      <c r="AB343" s="48"/>
      <c r="AC343" s="53"/>
      <c r="AO343" s="48"/>
    </row>
    <row r="344" spans="28:41" s="10" customFormat="1" x14ac:dyDescent="0.2">
      <c r="AB344" s="48"/>
      <c r="AC344" s="53"/>
      <c r="AO344" s="48"/>
    </row>
    <row r="345" spans="28:41" s="10" customFormat="1" x14ac:dyDescent="0.2">
      <c r="AB345" s="48"/>
      <c r="AC345" s="53"/>
      <c r="AO345" s="48"/>
    </row>
    <row r="346" spans="28:41" s="10" customFormat="1" x14ac:dyDescent="0.2">
      <c r="AB346" s="48"/>
      <c r="AC346" s="53"/>
      <c r="AO346" s="48"/>
    </row>
    <row r="347" spans="28:41" s="10" customFormat="1" x14ac:dyDescent="0.2">
      <c r="AB347" s="48"/>
      <c r="AC347" s="53"/>
      <c r="AO347" s="48"/>
    </row>
    <row r="348" spans="28:41" s="10" customFormat="1" x14ac:dyDescent="0.2">
      <c r="AB348" s="48"/>
      <c r="AC348" s="53"/>
      <c r="AO348" s="48"/>
    </row>
    <row r="349" spans="28:41" s="10" customFormat="1" x14ac:dyDescent="0.2">
      <c r="AB349" s="48"/>
      <c r="AC349" s="53"/>
      <c r="AO349" s="48"/>
    </row>
    <row r="350" spans="28:41" s="10" customFormat="1" x14ac:dyDescent="0.2">
      <c r="AB350" s="48"/>
      <c r="AC350" s="53"/>
      <c r="AO350" s="48"/>
    </row>
    <row r="351" spans="28:41" s="10" customFormat="1" x14ac:dyDescent="0.2">
      <c r="AB351" s="48"/>
      <c r="AC351" s="53"/>
      <c r="AO351" s="48"/>
    </row>
    <row r="352" spans="28:41" s="10" customFormat="1" x14ac:dyDescent="0.2">
      <c r="AB352" s="48"/>
      <c r="AC352" s="53"/>
      <c r="AO352" s="48"/>
    </row>
    <row r="353" spans="28:41" s="10" customFormat="1" x14ac:dyDescent="0.2">
      <c r="AB353" s="48"/>
      <c r="AC353" s="53"/>
      <c r="AO353" s="48"/>
    </row>
    <row r="354" spans="28:41" s="10" customFormat="1" x14ac:dyDescent="0.2">
      <c r="AB354" s="48"/>
      <c r="AC354" s="53"/>
      <c r="AO354" s="48"/>
    </row>
    <row r="355" spans="28:41" s="10" customFormat="1" x14ac:dyDescent="0.2">
      <c r="AB355" s="48"/>
      <c r="AC355" s="53"/>
      <c r="AO355" s="48"/>
    </row>
    <row r="356" spans="28:41" s="10" customFormat="1" x14ac:dyDescent="0.2">
      <c r="AB356" s="48"/>
      <c r="AC356" s="53"/>
      <c r="AO356" s="48"/>
    </row>
    <row r="357" spans="28:41" s="10" customFormat="1" x14ac:dyDescent="0.2">
      <c r="AB357" s="48"/>
      <c r="AC357" s="53"/>
      <c r="AO357" s="48"/>
    </row>
    <row r="358" spans="28:41" s="10" customFormat="1" x14ac:dyDescent="0.2">
      <c r="AB358" s="48"/>
      <c r="AC358" s="53"/>
      <c r="AO358" s="48"/>
    </row>
    <row r="359" spans="28:41" s="10" customFormat="1" x14ac:dyDescent="0.2">
      <c r="AB359" s="48"/>
      <c r="AC359" s="53"/>
      <c r="AO359" s="48"/>
    </row>
    <row r="360" spans="28:41" s="10" customFormat="1" x14ac:dyDescent="0.2">
      <c r="AB360" s="48"/>
      <c r="AC360" s="53"/>
      <c r="AO360" s="48"/>
    </row>
    <row r="361" spans="28:41" s="10" customFormat="1" x14ac:dyDescent="0.2">
      <c r="AB361" s="48"/>
      <c r="AC361" s="53"/>
      <c r="AO361" s="48"/>
    </row>
    <row r="362" spans="28:41" s="10" customFormat="1" x14ac:dyDescent="0.2">
      <c r="AB362" s="48"/>
      <c r="AC362" s="53"/>
      <c r="AO362" s="48"/>
    </row>
    <row r="363" spans="28:41" s="10" customFormat="1" x14ac:dyDescent="0.2">
      <c r="AB363" s="48"/>
      <c r="AC363" s="53"/>
      <c r="AO363" s="48"/>
    </row>
    <row r="364" spans="28:41" s="10" customFormat="1" x14ac:dyDescent="0.2">
      <c r="AB364" s="48"/>
      <c r="AC364" s="53"/>
      <c r="AO364" s="48"/>
    </row>
    <row r="365" spans="28:41" s="10" customFormat="1" x14ac:dyDescent="0.2">
      <c r="AB365" s="48"/>
      <c r="AC365" s="53"/>
      <c r="AO365" s="48"/>
    </row>
    <row r="366" spans="28:41" s="10" customFormat="1" x14ac:dyDescent="0.2">
      <c r="AB366" s="48"/>
      <c r="AC366" s="53"/>
      <c r="AO366" s="48"/>
    </row>
    <row r="367" spans="28:41" s="10" customFormat="1" x14ac:dyDescent="0.2">
      <c r="AB367" s="48"/>
      <c r="AC367" s="53"/>
      <c r="AO367" s="48"/>
    </row>
    <row r="368" spans="28:41" s="10" customFormat="1" x14ac:dyDescent="0.2">
      <c r="AB368" s="48"/>
      <c r="AC368" s="53"/>
      <c r="AO368" s="48"/>
    </row>
    <row r="369" spans="28:41" s="10" customFormat="1" x14ac:dyDescent="0.2">
      <c r="AB369" s="48"/>
      <c r="AC369" s="53"/>
      <c r="AO369" s="48"/>
    </row>
    <row r="370" spans="28:41" s="10" customFormat="1" x14ac:dyDescent="0.2">
      <c r="AB370" s="48"/>
      <c r="AC370" s="53"/>
      <c r="AO370" s="48"/>
    </row>
    <row r="371" spans="28:41" s="10" customFormat="1" x14ac:dyDescent="0.2">
      <c r="AB371" s="48"/>
      <c r="AC371" s="53"/>
      <c r="AO371" s="48"/>
    </row>
    <row r="372" spans="28:41" s="10" customFormat="1" x14ac:dyDescent="0.2">
      <c r="AB372" s="48"/>
      <c r="AC372" s="53"/>
      <c r="AO372" s="48"/>
    </row>
    <row r="373" spans="28:41" s="10" customFormat="1" x14ac:dyDescent="0.2">
      <c r="AB373" s="48"/>
      <c r="AC373" s="53"/>
      <c r="AO373" s="48"/>
    </row>
    <row r="374" spans="28:41" s="10" customFormat="1" x14ac:dyDescent="0.2">
      <c r="AB374" s="48"/>
      <c r="AC374" s="53"/>
      <c r="AO374" s="48"/>
    </row>
    <row r="375" spans="28:41" s="10" customFormat="1" x14ac:dyDescent="0.2">
      <c r="AB375" s="48"/>
      <c r="AC375" s="53"/>
      <c r="AO375" s="48"/>
    </row>
    <row r="376" spans="28:41" s="10" customFormat="1" x14ac:dyDescent="0.2">
      <c r="AB376" s="48"/>
      <c r="AC376" s="53"/>
      <c r="AO376" s="48"/>
    </row>
    <row r="377" spans="28:41" s="10" customFormat="1" x14ac:dyDescent="0.2">
      <c r="AB377" s="48"/>
      <c r="AC377" s="53"/>
      <c r="AO377" s="48"/>
    </row>
    <row r="378" spans="28:41" s="10" customFormat="1" x14ac:dyDescent="0.2">
      <c r="AB378" s="48"/>
      <c r="AC378" s="53"/>
      <c r="AO378" s="48"/>
    </row>
    <row r="379" spans="28:41" s="10" customFormat="1" x14ac:dyDescent="0.2">
      <c r="AB379" s="48"/>
      <c r="AC379" s="53"/>
      <c r="AO379" s="48"/>
    </row>
    <row r="380" spans="28:41" s="10" customFormat="1" x14ac:dyDescent="0.2">
      <c r="AB380" s="48"/>
      <c r="AC380" s="53"/>
      <c r="AO380" s="48"/>
    </row>
    <row r="381" spans="28:41" s="10" customFormat="1" x14ac:dyDescent="0.2">
      <c r="AB381" s="48"/>
      <c r="AC381" s="53"/>
      <c r="AO381" s="48"/>
    </row>
    <row r="382" spans="28:41" s="10" customFormat="1" x14ac:dyDescent="0.2">
      <c r="AB382" s="48"/>
      <c r="AC382" s="53"/>
      <c r="AO382" s="48"/>
    </row>
    <row r="383" spans="28:41" s="10" customFormat="1" x14ac:dyDescent="0.2">
      <c r="AB383" s="48"/>
      <c r="AC383" s="53"/>
      <c r="AO383" s="48"/>
    </row>
    <row r="384" spans="28:41" s="10" customFormat="1" x14ac:dyDescent="0.2">
      <c r="AB384" s="48"/>
      <c r="AC384" s="53"/>
      <c r="AO384" s="48"/>
    </row>
    <row r="385" spans="28:41" s="10" customFormat="1" x14ac:dyDescent="0.2">
      <c r="AB385" s="48"/>
      <c r="AC385" s="53"/>
      <c r="AO385" s="48"/>
    </row>
    <row r="386" spans="28:41" s="10" customFormat="1" x14ac:dyDescent="0.2">
      <c r="AB386" s="48"/>
      <c r="AC386" s="53"/>
      <c r="AO386" s="48"/>
    </row>
    <row r="387" spans="28:41" s="10" customFormat="1" x14ac:dyDescent="0.2">
      <c r="AB387" s="48"/>
      <c r="AC387" s="53"/>
      <c r="AO387" s="48"/>
    </row>
    <row r="388" spans="28:41" s="10" customFormat="1" x14ac:dyDescent="0.2">
      <c r="AB388" s="48"/>
      <c r="AC388" s="53"/>
      <c r="AO388" s="48"/>
    </row>
    <row r="389" spans="28:41" s="10" customFormat="1" x14ac:dyDescent="0.2">
      <c r="AB389" s="48"/>
      <c r="AC389" s="53"/>
      <c r="AO389" s="48"/>
    </row>
    <row r="390" spans="28:41" s="10" customFormat="1" x14ac:dyDescent="0.2">
      <c r="AB390" s="48"/>
      <c r="AC390" s="53"/>
      <c r="AO390" s="48"/>
    </row>
    <row r="391" spans="28:41" s="10" customFormat="1" x14ac:dyDescent="0.2">
      <c r="AB391" s="48"/>
      <c r="AC391" s="53"/>
      <c r="AO391" s="48"/>
    </row>
    <row r="392" spans="28:41" s="10" customFormat="1" x14ac:dyDescent="0.2">
      <c r="AB392" s="48"/>
      <c r="AC392" s="53"/>
      <c r="AO392" s="48"/>
    </row>
    <row r="393" spans="28:41" s="10" customFormat="1" x14ac:dyDescent="0.2">
      <c r="AB393" s="48"/>
      <c r="AC393" s="53"/>
      <c r="AO393" s="48"/>
    </row>
    <row r="394" spans="28:41" s="10" customFormat="1" x14ac:dyDescent="0.2">
      <c r="AB394" s="48"/>
      <c r="AC394" s="53"/>
      <c r="AO394" s="48"/>
    </row>
    <row r="395" spans="28:41" s="10" customFormat="1" x14ac:dyDescent="0.2">
      <c r="AB395" s="48"/>
      <c r="AC395" s="53"/>
      <c r="AO395" s="48"/>
    </row>
    <row r="396" spans="28:41" s="10" customFormat="1" x14ac:dyDescent="0.2">
      <c r="AB396" s="48"/>
      <c r="AC396" s="53"/>
      <c r="AO396" s="48"/>
    </row>
    <row r="397" spans="28:41" s="10" customFormat="1" x14ac:dyDescent="0.2">
      <c r="AB397" s="48"/>
      <c r="AC397" s="53"/>
      <c r="AO397" s="48"/>
    </row>
    <row r="398" spans="28:41" s="10" customFormat="1" x14ac:dyDescent="0.2">
      <c r="AB398" s="48"/>
      <c r="AC398" s="53"/>
      <c r="AO398" s="48"/>
    </row>
    <row r="399" spans="28:41" s="10" customFormat="1" x14ac:dyDescent="0.2">
      <c r="AB399" s="48"/>
      <c r="AC399" s="53"/>
      <c r="AO399" s="48"/>
    </row>
    <row r="400" spans="28:41" s="10" customFormat="1" x14ac:dyDescent="0.2">
      <c r="AB400" s="48"/>
      <c r="AC400" s="53"/>
      <c r="AO400" s="48"/>
    </row>
    <row r="401" spans="28:41" s="10" customFormat="1" x14ac:dyDescent="0.2">
      <c r="AB401" s="48"/>
      <c r="AC401" s="53"/>
      <c r="AO401" s="48"/>
    </row>
    <row r="402" spans="28:41" s="10" customFormat="1" x14ac:dyDescent="0.2">
      <c r="AB402" s="48"/>
      <c r="AC402" s="53"/>
      <c r="AO402" s="48"/>
    </row>
    <row r="403" spans="28:41" s="10" customFormat="1" x14ac:dyDescent="0.2">
      <c r="AB403" s="48"/>
      <c r="AC403" s="53"/>
      <c r="AO403" s="48"/>
    </row>
    <row r="404" spans="28:41" s="10" customFormat="1" x14ac:dyDescent="0.2">
      <c r="AB404" s="48"/>
      <c r="AC404" s="53"/>
      <c r="AO404" s="48"/>
    </row>
    <row r="405" spans="28:41" s="10" customFormat="1" x14ac:dyDescent="0.2">
      <c r="AB405" s="48"/>
      <c r="AC405" s="53"/>
      <c r="AO405" s="48"/>
    </row>
    <row r="406" spans="28:41" s="10" customFormat="1" x14ac:dyDescent="0.2">
      <c r="AB406" s="48"/>
      <c r="AC406" s="53"/>
      <c r="AO406" s="48"/>
    </row>
    <row r="407" spans="28:41" s="10" customFormat="1" x14ac:dyDescent="0.2">
      <c r="AB407" s="48"/>
      <c r="AC407" s="53"/>
      <c r="AO407" s="48"/>
    </row>
    <row r="408" spans="28:41" s="10" customFormat="1" x14ac:dyDescent="0.2">
      <c r="AB408" s="48"/>
      <c r="AC408" s="53"/>
      <c r="AO408" s="48"/>
    </row>
    <row r="409" spans="28:41" s="10" customFormat="1" x14ac:dyDescent="0.2">
      <c r="AB409" s="48"/>
      <c r="AC409" s="53"/>
      <c r="AO409" s="48"/>
    </row>
    <row r="410" spans="28:41" s="10" customFormat="1" x14ac:dyDescent="0.2">
      <c r="AB410" s="48"/>
      <c r="AC410" s="53"/>
      <c r="AO410" s="48"/>
    </row>
    <row r="411" spans="28:41" s="10" customFormat="1" x14ac:dyDescent="0.2">
      <c r="AB411" s="48"/>
      <c r="AC411" s="53"/>
      <c r="AO411" s="48"/>
    </row>
    <row r="412" spans="28:41" s="10" customFormat="1" x14ac:dyDescent="0.2">
      <c r="AB412" s="48"/>
      <c r="AC412" s="53"/>
      <c r="AO412" s="48"/>
    </row>
    <row r="413" spans="28:41" s="10" customFormat="1" x14ac:dyDescent="0.2">
      <c r="AB413" s="48"/>
      <c r="AC413" s="53"/>
      <c r="AO413" s="48"/>
    </row>
    <row r="414" spans="28:41" s="10" customFormat="1" x14ac:dyDescent="0.2">
      <c r="AB414" s="48"/>
      <c r="AC414" s="53"/>
      <c r="AO414" s="48"/>
    </row>
    <row r="415" spans="28:41" s="10" customFormat="1" x14ac:dyDescent="0.2">
      <c r="AB415" s="48"/>
      <c r="AC415" s="53"/>
      <c r="AO415" s="48"/>
    </row>
    <row r="416" spans="28:41" s="10" customFormat="1" x14ac:dyDescent="0.2">
      <c r="AB416" s="48"/>
      <c r="AC416" s="53"/>
      <c r="AO416" s="48"/>
    </row>
    <row r="417" spans="28:41" s="10" customFormat="1" x14ac:dyDescent="0.2">
      <c r="AB417" s="48"/>
      <c r="AC417" s="53"/>
      <c r="AO417" s="48"/>
    </row>
    <row r="418" spans="28:41" s="10" customFormat="1" x14ac:dyDescent="0.2">
      <c r="AB418" s="48"/>
      <c r="AC418" s="53"/>
      <c r="AO418" s="48"/>
    </row>
    <row r="419" spans="28:41" s="10" customFormat="1" x14ac:dyDescent="0.2">
      <c r="AB419" s="48"/>
      <c r="AC419" s="53"/>
      <c r="AO419" s="48"/>
    </row>
    <row r="420" spans="28:41" s="10" customFormat="1" x14ac:dyDescent="0.2">
      <c r="AB420" s="48"/>
      <c r="AC420" s="53"/>
      <c r="AO420" s="48"/>
    </row>
    <row r="421" spans="28:41" s="10" customFormat="1" x14ac:dyDescent="0.2">
      <c r="AB421" s="48"/>
      <c r="AC421" s="53"/>
      <c r="AO421" s="48"/>
    </row>
    <row r="422" spans="28:41" s="10" customFormat="1" x14ac:dyDescent="0.2">
      <c r="AB422" s="48"/>
      <c r="AC422" s="53"/>
      <c r="AO422" s="48"/>
    </row>
    <row r="423" spans="28:41" s="10" customFormat="1" x14ac:dyDescent="0.2">
      <c r="AB423" s="48"/>
      <c r="AC423" s="53"/>
      <c r="AO423" s="48"/>
    </row>
    <row r="424" spans="28:41" s="10" customFormat="1" x14ac:dyDescent="0.2">
      <c r="AB424" s="48"/>
      <c r="AC424" s="53"/>
      <c r="AO424" s="48"/>
    </row>
    <row r="425" spans="28:41" s="10" customFormat="1" x14ac:dyDescent="0.2">
      <c r="AB425" s="48"/>
      <c r="AC425" s="53"/>
      <c r="AO425" s="48"/>
    </row>
    <row r="426" spans="28:41" s="10" customFormat="1" x14ac:dyDescent="0.2">
      <c r="AB426" s="48"/>
      <c r="AC426" s="53"/>
      <c r="AO426" s="48"/>
    </row>
    <row r="427" spans="28:41" s="10" customFormat="1" x14ac:dyDescent="0.2">
      <c r="AB427" s="48"/>
      <c r="AC427" s="53"/>
      <c r="AO427" s="48"/>
    </row>
    <row r="428" spans="28:41" s="10" customFormat="1" x14ac:dyDescent="0.2">
      <c r="AB428" s="48"/>
      <c r="AC428" s="53"/>
      <c r="AO428" s="48"/>
    </row>
    <row r="429" spans="28:41" s="10" customFormat="1" x14ac:dyDescent="0.2">
      <c r="AB429" s="48"/>
      <c r="AC429" s="53"/>
      <c r="AO429" s="48"/>
    </row>
    <row r="430" spans="28:41" s="10" customFormat="1" x14ac:dyDescent="0.2">
      <c r="AB430" s="48"/>
      <c r="AC430" s="53"/>
      <c r="AO430" s="48"/>
    </row>
    <row r="431" spans="28:41" s="10" customFormat="1" x14ac:dyDescent="0.2">
      <c r="AB431" s="48"/>
      <c r="AC431" s="53"/>
      <c r="AO431" s="48"/>
    </row>
    <row r="432" spans="28:41" s="10" customFormat="1" x14ac:dyDescent="0.2">
      <c r="AB432" s="48"/>
      <c r="AC432" s="53"/>
      <c r="AO432" s="48"/>
    </row>
    <row r="433" spans="28:41" s="10" customFormat="1" x14ac:dyDescent="0.2">
      <c r="AB433" s="48"/>
      <c r="AC433" s="53"/>
      <c r="AO433" s="48"/>
    </row>
    <row r="434" spans="28:41" s="10" customFormat="1" x14ac:dyDescent="0.2">
      <c r="AB434" s="48"/>
      <c r="AC434" s="53"/>
      <c r="AO434" s="48"/>
    </row>
    <row r="435" spans="28:41" s="10" customFormat="1" x14ac:dyDescent="0.2">
      <c r="AB435" s="48"/>
      <c r="AC435" s="53"/>
      <c r="AO435" s="48"/>
    </row>
    <row r="436" spans="28:41" s="10" customFormat="1" x14ac:dyDescent="0.2">
      <c r="AB436" s="48"/>
      <c r="AC436" s="53"/>
      <c r="AO436" s="48"/>
    </row>
    <row r="437" spans="28:41" s="10" customFormat="1" x14ac:dyDescent="0.2">
      <c r="AB437" s="48"/>
      <c r="AC437" s="53"/>
      <c r="AO437" s="48"/>
    </row>
    <row r="438" spans="28:41" s="10" customFormat="1" x14ac:dyDescent="0.2">
      <c r="AB438" s="48"/>
      <c r="AC438" s="53"/>
      <c r="AO438" s="48"/>
    </row>
    <row r="439" spans="28:41" s="10" customFormat="1" x14ac:dyDescent="0.2">
      <c r="AB439" s="48"/>
      <c r="AC439" s="53"/>
      <c r="AO439" s="48"/>
    </row>
    <row r="440" spans="28:41" s="10" customFormat="1" x14ac:dyDescent="0.2">
      <c r="AB440" s="48"/>
      <c r="AC440" s="53"/>
      <c r="AO440" s="48"/>
    </row>
    <row r="441" spans="28:41" s="10" customFormat="1" x14ac:dyDescent="0.2">
      <c r="AB441" s="48"/>
      <c r="AC441" s="53"/>
      <c r="AO441" s="48"/>
    </row>
    <row r="442" spans="28:41" s="10" customFormat="1" x14ac:dyDescent="0.2">
      <c r="AB442" s="48"/>
      <c r="AC442" s="53"/>
      <c r="AO442" s="48"/>
    </row>
    <row r="443" spans="28:41" s="10" customFormat="1" x14ac:dyDescent="0.2">
      <c r="AB443" s="48"/>
      <c r="AC443" s="53"/>
      <c r="AO443" s="48"/>
    </row>
    <row r="444" spans="28:41" s="10" customFormat="1" x14ac:dyDescent="0.2">
      <c r="AB444" s="48"/>
      <c r="AC444" s="53"/>
      <c r="AO444" s="48"/>
    </row>
    <row r="445" spans="28:41" s="10" customFormat="1" x14ac:dyDescent="0.2">
      <c r="AB445" s="48"/>
      <c r="AC445" s="53"/>
      <c r="AO445" s="48"/>
    </row>
    <row r="446" spans="28:41" s="10" customFormat="1" x14ac:dyDescent="0.2">
      <c r="AB446" s="48"/>
      <c r="AC446" s="53"/>
      <c r="AO446" s="48"/>
    </row>
    <row r="447" spans="28:41" s="10" customFormat="1" x14ac:dyDescent="0.2">
      <c r="AB447" s="48"/>
      <c r="AC447" s="53"/>
      <c r="AO447" s="48"/>
    </row>
    <row r="448" spans="28:41" s="10" customFormat="1" x14ac:dyDescent="0.2">
      <c r="AB448" s="48"/>
      <c r="AC448" s="53"/>
      <c r="AO448" s="48"/>
    </row>
    <row r="449" spans="28:41" s="10" customFormat="1" x14ac:dyDescent="0.2">
      <c r="AB449" s="48"/>
      <c r="AC449" s="53"/>
      <c r="AO449" s="48"/>
    </row>
    <row r="450" spans="28:41" s="10" customFormat="1" x14ac:dyDescent="0.2">
      <c r="AB450" s="48"/>
      <c r="AC450" s="53"/>
      <c r="AO450" s="48"/>
    </row>
    <row r="451" spans="28:41" s="10" customFormat="1" x14ac:dyDescent="0.2">
      <c r="AB451" s="48"/>
      <c r="AC451" s="53"/>
      <c r="AO451" s="48"/>
    </row>
    <row r="452" spans="28:41" s="10" customFormat="1" x14ac:dyDescent="0.2">
      <c r="AB452" s="48"/>
      <c r="AC452" s="53"/>
      <c r="AO452" s="48"/>
    </row>
    <row r="453" spans="28:41" s="10" customFormat="1" x14ac:dyDescent="0.2">
      <c r="AB453" s="48"/>
      <c r="AC453" s="53"/>
      <c r="AO453" s="48"/>
    </row>
    <row r="454" spans="28:41" s="10" customFormat="1" x14ac:dyDescent="0.2">
      <c r="AB454" s="48"/>
      <c r="AC454" s="53"/>
      <c r="AO454" s="48"/>
    </row>
    <row r="455" spans="28:41" s="10" customFormat="1" x14ac:dyDescent="0.2">
      <c r="AB455" s="48"/>
      <c r="AC455" s="53"/>
      <c r="AO455" s="48"/>
    </row>
    <row r="456" spans="28:41" s="10" customFormat="1" x14ac:dyDescent="0.2">
      <c r="AB456" s="48"/>
      <c r="AC456" s="53"/>
      <c r="AO456" s="48"/>
    </row>
    <row r="457" spans="28:41" s="10" customFormat="1" x14ac:dyDescent="0.2">
      <c r="AB457" s="48"/>
      <c r="AC457" s="53"/>
      <c r="AO457" s="48"/>
    </row>
    <row r="458" spans="28:41" s="10" customFormat="1" x14ac:dyDescent="0.2">
      <c r="AB458" s="48"/>
      <c r="AC458" s="53"/>
      <c r="AO458" s="48"/>
    </row>
    <row r="459" spans="28:41" s="10" customFormat="1" x14ac:dyDescent="0.2">
      <c r="AB459" s="48"/>
      <c r="AC459" s="53"/>
      <c r="AO459" s="48"/>
    </row>
    <row r="460" spans="28:41" s="10" customFormat="1" x14ac:dyDescent="0.2">
      <c r="AB460" s="48"/>
      <c r="AC460" s="53"/>
      <c r="AO460" s="48"/>
    </row>
    <row r="461" spans="28:41" s="10" customFormat="1" x14ac:dyDescent="0.2">
      <c r="AB461" s="48"/>
      <c r="AC461" s="53"/>
      <c r="AO461" s="48"/>
    </row>
    <row r="462" spans="28:41" s="10" customFormat="1" x14ac:dyDescent="0.2">
      <c r="AB462" s="48"/>
      <c r="AC462" s="53"/>
      <c r="AO462" s="48"/>
    </row>
    <row r="463" spans="28:41" s="10" customFormat="1" x14ac:dyDescent="0.2">
      <c r="AB463" s="48"/>
      <c r="AC463" s="53"/>
      <c r="AO463" s="48"/>
    </row>
    <row r="464" spans="28:41" s="10" customFormat="1" x14ac:dyDescent="0.2">
      <c r="AB464" s="48"/>
      <c r="AC464" s="53"/>
      <c r="AO464" s="48"/>
    </row>
    <row r="465" spans="28:41" s="10" customFormat="1" x14ac:dyDescent="0.2">
      <c r="AB465" s="48"/>
      <c r="AC465" s="53"/>
      <c r="AO465" s="48"/>
    </row>
    <row r="466" spans="28:41" s="10" customFormat="1" x14ac:dyDescent="0.2">
      <c r="AB466" s="48"/>
      <c r="AC466" s="53"/>
      <c r="AO466" s="48"/>
    </row>
    <row r="467" spans="28:41" s="10" customFormat="1" x14ac:dyDescent="0.2">
      <c r="AB467" s="48"/>
      <c r="AC467" s="53"/>
      <c r="AO467" s="48"/>
    </row>
    <row r="468" spans="28:41" s="10" customFormat="1" x14ac:dyDescent="0.2">
      <c r="AB468" s="48"/>
      <c r="AC468" s="53"/>
      <c r="AO468" s="48"/>
    </row>
    <row r="469" spans="28:41" s="10" customFormat="1" x14ac:dyDescent="0.2">
      <c r="AB469" s="48"/>
      <c r="AC469" s="53"/>
      <c r="AO469" s="48"/>
    </row>
    <row r="470" spans="28:41" s="10" customFormat="1" x14ac:dyDescent="0.2">
      <c r="AB470" s="48"/>
      <c r="AC470" s="53"/>
      <c r="AO470" s="48"/>
    </row>
    <row r="471" spans="28:41" s="10" customFormat="1" x14ac:dyDescent="0.2">
      <c r="AB471" s="48"/>
      <c r="AC471" s="53"/>
      <c r="AO471" s="48"/>
    </row>
    <row r="472" spans="28:41" s="10" customFormat="1" x14ac:dyDescent="0.2">
      <c r="AB472" s="48"/>
      <c r="AC472" s="53"/>
      <c r="AO472" s="48"/>
    </row>
    <row r="473" spans="28:41" s="10" customFormat="1" x14ac:dyDescent="0.2">
      <c r="AB473" s="48"/>
      <c r="AC473" s="53"/>
      <c r="AO473" s="48"/>
    </row>
    <row r="474" spans="28:41" s="10" customFormat="1" x14ac:dyDescent="0.2">
      <c r="AB474" s="48"/>
      <c r="AC474" s="53"/>
      <c r="AO474" s="48"/>
    </row>
    <row r="475" spans="28:41" s="10" customFormat="1" x14ac:dyDescent="0.2">
      <c r="AB475" s="48"/>
      <c r="AC475" s="53"/>
      <c r="AO475" s="48"/>
    </row>
    <row r="476" spans="28:41" s="10" customFormat="1" x14ac:dyDescent="0.2">
      <c r="AB476" s="48"/>
      <c r="AC476" s="53"/>
      <c r="AO476" s="48"/>
    </row>
    <row r="477" spans="28:41" s="10" customFormat="1" x14ac:dyDescent="0.2">
      <c r="AB477" s="48"/>
      <c r="AC477" s="53"/>
      <c r="AO477" s="48"/>
    </row>
    <row r="478" spans="28:41" s="10" customFormat="1" x14ac:dyDescent="0.2">
      <c r="AB478" s="48"/>
      <c r="AC478" s="53"/>
      <c r="AO478" s="48"/>
    </row>
    <row r="479" spans="28:41" s="10" customFormat="1" x14ac:dyDescent="0.2">
      <c r="AB479" s="48"/>
      <c r="AC479" s="53"/>
      <c r="AO479" s="48"/>
    </row>
    <row r="480" spans="28:41" s="10" customFormat="1" x14ac:dyDescent="0.2">
      <c r="AB480" s="48"/>
      <c r="AC480" s="53"/>
      <c r="AO480" s="48"/>
    </row>
    <row r="481" spans="28:41" s="10" customFormat="1" x14ac:dyDescent="0.2">
      <c r="AB481" s="48"/>
      <c r="AC481" s="53"/>
      <c r="AO481" s="48"/>
    </row>
    <row r="482" spans="28:41" s="10" customFormat="1" x14ac:dyDescent="0.2">
      <c r="AB482" s="48"/>
      <c r="AC482" s="53"/>
      <c r="AO482" s="48"/>
    </row>
    <row r="483" spans="28:41" s="10" customFormat="1" x14ac:dyDescent="0.2">
      <c r="AB483" s="48"/>
      <c r="AC483" s="53"/>
      <c r="AO483" s="48"/>
    </row>
    <row r="484" spans="28:41" s="10" customFormat="1" x14ac:dyDescent="0.2">
      <c r="AB484" s="48"/>
      <c r="AC484" s="53"/>
      <c r="AO484" s="48"/>
    </row>
    <row r="485" spans="28:41" s="10" customFormat="1" x14ac:dyDescent="0.2">
      <c r="AB485" s="48"/>
      <c r="AC485" s="53"/>
      <c r="AO485" s="48"/>
    </row>
    <row r="486" spans="28:41" s="10" customFormat="1" x14ac:dyDescent="0.2">
      <c r="AB486" s="48"/>
      <c r="AC486" s="53"/>
      <c r="AO486" s="48"/>
    </row>
    <row r="487" spans="28:41" s="10" customFormat="1" x14ac:dyDescent="0.2">
      <c r="AB487" s="48"/>
      <c r="AC487" s="53"/>
      <c r="AO487" s="48"/>
    </row>
    <row r="488" spans="28:41" s="10" customFormat="1" x14ac:dyDescent="0.2">
      <c r="AB488" s="48"/>
      <c r="AC488" s="53"/>
      <c r="AO488" s="48"/>
    </row>
    <row r="489" spans="28:41" s="10" customFormat="1" x14ac:dyDescent="0.2">
      <c r="AB489" s="48"/>
      <c r="AC489" s="53"/>
      <c r="AO489" s="48"/>
    </row>
    <row r="490" spans="28:41" s="10" customFormat="1" x14ac:dyDescent="0.2">
      <c r="AB490" s="48"/>
      <c r="AC490" s="53"/>
      <c r="AO490" s="48"/>
    </row>
    <row r="491" spans="28:41" s="10" customFormat="1" x14ac:dyDescent="0.2">
      <c r="AB491" s="48"/>
      <c r="AC491" s="53"/>
      <c r="AO491" s="48"/>
    </row>
    <row r="492" spans="28:41" s="10" customFormat="1" x14ac:dyDescent="0.2">
      <c r="AB492" s="48"/>
      <c r="AC492" s="53"/>
      <c r="AO492" s="48"/>
    </row>
    <row r="493" spans="28:41" s="10" customFormat="1" x14ac:dyDescent="0.2">
      <c r="AB493" s="48"/>
      <c r="AC493" s="53"/>
      <c r="AO493" s="48"/>
    </row>
    <row r="494" spans="28:41" s="10" customFormat="1" x14ac:dyDescent="0.2">
      <c r="AB494" s="48"/>
      <c r="AC494" s="53"/>
      <c r="AO494" s="48"/>
    </row>
    <row r="495" spans="28:41" s="10" customFormat="1" x14ac:dyDescent="0.2">
      <c r="AB495" s="48"/>
      <c r="AC495" s="53"/>
      <c r="AO495" s="48"/>
    </row>
    <row r="496" spans="28:41" s="10" customFormat="1" x14ac:dyDescent="0.2">
      <c r="AB496" s="48"/>
      <c r="AC496" s="53"/>
      <c r="AO496" s="48"/>
    </row>
    <row r="497" spans="28:41" s="10" customFormat="1" x14ac:dyDescent="0.2">
      <c r="AB497" s="48"/>
      <c r="AC497" s="53"/>
      <c r="AO497" s="48"/>
    </row>
    <row r="498" spans="28:41" s="10" customFormat="1" x14ac:dyDescent="0.2">
      <c r="AB498" s="48"/>
      <c r="AC498" s="53"/>
      <c r="AO498" s="48"/>
    </row>
    <row r="499" spans="28:41" s="10" customFormat="1" x14ac:dyDescent="0.2">
      <c r="AB499" s="48"/>
      <c r="AC499" s="53"/>
      <c r="AO499" s="48"/>
    </row>
    <row r="500" spans="28:41" s="10" customFormat="1" x14ac:dyDescent="0.2">
      <c r="AB500" s="48"/>
      <c r="AC500" s="53"/>
      <c r="AO500" s="48"/>
    </row>
    <row r="501" spans="28:41" s="10" customFormat="1" x14ac:dyDescent="0.2">
      <c r="AB501" s="48"/>
      <c r="AC501" s="53"/>
      <c r="AO501" s="48"/>
    </row>
    <row r="502" spans="28:41" s="10" customFormat="1" x14ac:dyDescent="0.2">
      <c r="AB502" s="48"/>
      <c r="AC502" s="53"/>
      <c r="AO502" s="48"/>
    </row>
    <row r="503" spans="28:41" s="10" customFormat="1" x14ac:dyDescent="0.2">
      <c r="AB503" s="48"/>
      <c r="AC503" s="53"/>
      <c r="AO503" s="48"/>
    </row>
    <row r="504" spans="28:41" s="10" customFormat="1" x14ac:dyDescent="0.2">
      <c r="AB504" s="48"/>
      <c r="AC504" s="53"/>
      <c r="AO504" s="48"/>
    </row>
    <row r="505" spans="28:41" s="10" customFormat="1" x14ac:dyDescent="0.2">
      <c r="AB505" s="48"/>
      <c r="AC505" s="53"/>
      <c r="AO505" s="48"/>
    </row>
    <row r="506" spans="28:41" s="10" customFormat="1" x14ac:dyDescent="0.2">
      <c r="AB506" s="48"/>
      <c r="AC506" s="53"/>
      <c r="AO506" s="48"/>
    </row>
    <row r="507" spans="28:41" s="10" customFormat="1" x14ac:dyDescent="0.2">
      <c r="AB507" s="48"/>
      <c r="AC507" s="53"/>
      <c r="AO507" s="48"/>
    </row>
    <row r="508" spans="28:41" s="10" customFormat="1" x14ac:dyDescent="0.2">
      <c r="AB508" s="48"/>
      <c r="AC508" s="53"/>
      <c r="AO508" s="48"/>
    </row>
    <row r="509" spans="28:41" s="10" customFormat="1" x14ac:dyDescent="0.2">
      <c r="AB509" s="48"/>
      <c r="AC509" s="53"/>
      <c r="AO509" s="48"/>
    </row>
    <row r="510" spans="28:41" s="10" customFormat="1" x14ac:dyDescent="0.2">
      <c r="AB510" s="48"/>
      <c r="AC510" s="53"/>
      <c r="AO510" s="48"/>
    </row>
    <row r="511" spans="28:41" s="10" customFormat="1" x14ac:dyDescent="0.2">
      <c r="AB511" s="48"/>
      <c r="AC511" s="53"/>
      <c r="AO511" s="48"/>
    </row>
    <row r="512" spans="28:41" s="10" customFormat="1" x14ac:dyDescent="0.2">
      <c r="AB512" s="48"/>
      <c r="AC512" s="53"/>
      <c r="AO512" s="48"/>
    </row>
    <row r="513" spans="28:41" s="10" customFormat="1" x14ac:dyDescent="0.2">
      <c r="AB513" s="48"/>
      <c r="AC513" s="53"/>
      <c r="AO513" s="48"/>
    </row>
    <row r="514" spans="28:41" s="10" customFormat="1" x14ac:dyDescent="0.2">
      <c r="AB514" s="48"/>
      <c r="AC514" s="53"/>
      <c r="AO514" s="48"/>
    </row>
    <row r="515" spans="28:41" s="10" customFormat="1" x14ac:dyDescent="0.2">
      <c r="AB515" s="48"/>
      <c r="AC515" s="53"/>
      <c r="AO515" s="48"/>
    </row>
    <row r="516" spans="28:41" s="10" customFormat="1" x14ac:dyDescent="0.2">
      <c r="AB516" s="48"/>
      <c r="AC516" s="53"/>
      <c r="AO516" s="48"/>
    </row>
    <row r="517" spans="28:41" s="10" customFormat="1" x14ac:dyDescent="0.2">
      <c r="AB517" s="48"/>
      <c r="AC517" s="53"/>
      <c r="AO517" s="48"/>
    </row>
    <row r="518" spans="28:41" s="10" customFormat="1" x14ac:dyDescent="0.2">
      <c r="AB518" s="48"/>
      <c r="AC518" s="53"/>
      <c r="AO518" s="48"/>
    </row>
    <row r="519" spans="28:41" s="10" customFormat="1" x14ac:dyDescent="0.2">
      <c r="AB519" s="48"/>
      <c r="AC519" s="53"/>
      <c r="AO519" s="48"/>
    </row>
    <row r="520" spans="28:41" s="10" customFormat="1" x14ac:dyDescent="0.2">
      <c r="AB520" s="48"/>
      <c r="AC520" s="53"/>
      <c r="AO520" s="48"/>
    </row>
    <row r="521" spans="28:41" s="10" customFormat="1" x14ac:dyDescent="0.2">
      <c r="AB521" s="48"/>
      <c r="AC521" s="53"/>
      <c r="AO521" s="48"/>
    </row>
    <row r="522" spans="28:41" s="10" customFormat="1" x14ac:dyDescent="0.2">
      <c r="AB522" s="48"/>
      <c r="AC522" s="53"/>
      <c r="AO522" s="48"/>
    </row>
    <row r="523" spans="28:41" s="10" customFormat="1" x14ac:dyDescent="0.2">
      <c r="AB523" s="48"/>
      <c r="AC523" s="53"/>
      <c r="AO523" s="48"/>
    </row>
    <row r="524" spans="28:41" s="10" customFormat="1" x14ac:dyDescent="0.2">
      <c r="AB524" s="48"/>
      <c r="AC524" s="53"/>
      <c r="AO524" s="48"/>
    </row>
    <row r="525" spans="28:41" s="10" customFormat="1" x14ac:dyDescent="0.2">
      <c r="AB525" s="48"/>
      <c r="AC525" s="53"/>
      <c r="AO525" s="48"/>
    </row>
    <row r="526" spans="28:41" s="10" customFormat="1" x14ac:dyDescent="0.2">
      <c r="AB526" s="48"/>
      <c r="AC526" s="53"/>
      <c r="AO526" s="48"/>
    </row>
    <row r="527" spans="28:41" s="10" customFormat="1" x14ac:dyDescent="0.2">
      <c r="AB527" s="48"/>
      <c r="AC527" s="53"/>
      <c r="AO527" s="48"/>
    </row>
    <row r="528" spans="28:41" s="10" customFormat="1" x14ac:dyDescent="0.2">
      <c r="AB528" s="48"/>
      <c r="AC528" s="53"/>
      <c r="AO528" s="48"/>
    </row>
    <row r="529" spans="28:41" s="10" customFormat="1" x14ac:dyDescent="0.2">
      <c r="AB529" s="48"/>
      <c r="AC529" s="53"/>
      <c r="AO529" s="48"/>
    </row>
    <row r="530" spans="28:41" s="10" customFormat="1" x14ac:dyDescent="0.2">
      <c r="AB530" s="48"/>
      <c r="AC530" s="53"/>
      <c r="AO530" s="48"/>
    </row>
    <row r="531" spans="28:41" s="10" customFormat="1" x14ac:dyDescent="0.2">
      <c r="AB531" s="48"/>
      <c r="AC531" s="53"/>
      <c r="AO531" s="48"/>
    </row>
    <row r="532" spans="28:41" s="10" customFormat="1" x14ac:dyDescent="0.2">
      <c r="AB532" s="48"/>
      <c r="AC532" s="53"/>
      <c r="AO532" s="48"/>
    </row>
    <row r="533" spans="28:41" s="10" customFormat="1" x14ac:dyDescent="0.2">
      <c r="AB533" s="48"/>
      <c r="AC533" s="53"/>
      <c r="AO533" s="48"/>
    </row>
    <row r="534" spans="28:41" s="10" customFormat="1" x14ac:dyDescent="0.2">
      <c r="AB534" s="48"/>
      <c r="AC534" s="53"/>
      <c r="AO534" s="48"/>
    </row>
    <row r="535" spans="28:41" s="10" customFormat="1" x14ac:dyDescent="0.2">
      <c r="AB535" s="48"/>
      <c r="AC535" s="53"/>
      <c r="AO535" s="48"/>
    </row>
    <row r="536" spans="28:41" s="10" customFormat="1" x14ac:dyDescent="0.2">
      <c r="AB536" s="48"/>
      <c r="AC536" s="53"/>
      <c r="AO536" s="48"/>
    </row>
    <row r="537" spans="28:41" s="10" customFormat="1" x14ac:dyDescent="0.2">
      <c r="AB537" s="48"/>
      <c r="AC537" s="53"/>
      <c r="AO537" s="48"/>
    </row>
    <row r="538" spans="28:41" s="10" customFormat="1" x14ac:dyDescent="0.2">
      <c r="AB538" s="48"/>
      <c r="AC538" s="53"/>
      <c r="AO538" s="48"/>
    </row>
    <row r="539" spans="28:41" s="10" customFormat="1" x14ac:dyDescent="0.2">
      <c r="AB539" s="48"/>
      <c r="AC539" s="53"/>
      <c r="AO539" s="48"/>
    </row>
    <row r="540" spans="28:41" s="10" customFormat="1" x14ac:dyDescent="0.2">
      <c r="AB540" s="48"/>
      <c r="AC540" s="53"/>
      <c r="AO540" s="48"/>
    </row>
    <row r="541" spans="28:41" s="10" customFormat="1" x14ac:dyDescent="0.2">
      <c r="AB541" s="48"/>
      <c r="AC541" s="53"/>
      <c r="AO541" s="48"/>
    </row>
    <row r="542" spans="28:41" s="10" customFormat="1" x14ac:dyDescent="0.2">
      <c r="AB542" s="48"/>
      <c r="AC542" s="53"/>
      <c r="AO542" s="48"/>
    </row>
    <row r="543" spans="28:41" s="10" customFormat="1" x14ac:dyDescent="0.2">
      <c r="AB543" s="48"/>
      <c r="AC543" s="53"/>
      <c r="AO543" s="48"/>
    </row>
    <row r="544" spans="28:41" s="10" customFormat="1" x14ac:dyDescent="0.2">
      <c r="AB544" s="48"/>
      <c r="AC544" s="53"/>
      <c r="AO544" s="48"/>
    </row>
    <row r="545" spans="28:41" s="10" customFormat="1" x14ac:dyDescent="0.2">
      <c r="AB545" s="48"/>
      <c r="AC545" s="53"/>
      <c r="AO545" s="48"/>
    </row>
    <row r="546" spans="28:41" s="10" customFormat="1" x14ac:dyDescent="0.2">
      <c r="AB546" s="48"/>
      <c r="AC546" s="53"/>
      <c r="AO546" s="48"/>
    </row>
    <row r="547" spans="28:41" s="10" customFormat="1" x14ac:dyDescent="0.2">
      <c r="AB547" s="48"/>
      <c r="AC547" s="53"/>
      <c r="AO547" s="48"/>
    </row>
    <row r="548" spans="28:41" s="10" customFormat="1" x14ac:dyDescent="0.2">
      <c r="AB548" s="48"/>
      <c r="AC548" s="53"/>
      <c r="AO548" s="48"/>
    </row>
    <row r="549" spans="28:41" s="10" customFormat="1" x14ac:dyDescent="0.2">
      <c r="AB549" s="48"/>
      <c r="AC549" s="53"/>
      <c r="AO549" s="48"/>
    </row>
    <row r="550" spans="28:41" s="10" customFormat="1" x14ac:dyDescent="0.2">
      <c r="AB550" s="48"/>
      <c r="AC550" s="53"/>
      <c r="AO550" s="48"/>
    </row>
    <row r="551" spans="28:41" s="10" customFormat="1" x14ac:dyDescent="0.2">
      <c r="AB551" s="48"/>
      <c r="AC551" s="53"/>
      <c r="AO551" s="48"/>
    </row>
    <row r="552" spans="28:41" s="10" customFormat="1" x14ac:dyDescent="0.2">
      <c r="AB552" s="48"/>
      <c r="AC552" s="53"/>
      <c r="AO552" s="48"/>
    </row>
    <row r="553" spans="28:41" s="10" customFormat="1" x14ac:dyDescent="0.2">
      <c r="AB553" s="48"/>
      <c r="AC553" s="53"/>
      <c r="AO553" s="48"/>
    </row>
    <row r="554" spans="28:41" s="10" customFormat="1" x14ac:dyDescent="0.2">
      <c r="AB554" s="48"/>
      <c r="AC554" s="53"/>
      <c r="AO554" s="48"/>
    </row>
    <row r="555" spans="28:41" s="10" customFormat="1" x14ac:dyDescent="0.2">
      <c r="AB555" s="48"/>
      <c r="AC555" s="53"/>
      <c r="AO555" s="48"/>
    </row>
    <row r="556" spans="28:41" s="10" customFormat="1" x14ac:dyDescent="0.2">
      <c r="AB556" s="48"/>
      <c r="AC556" s="53"/>
      <c r="AO556" s="48"/>
    </row>
    <row r="557" spans="28:41" s="10" customFormat="1" x14ac:dyDescent="0.2">
      <c r="AB557" s="48"/>
      <c r="AC557" s="53"/>
      <c r="AO557" s="48"/>
    </row>
    <row r="558" spans="28:41" s="10" customFormat="1" x14ac:dyDescent="0.2">
      <c r="AB558" s="48"/>
      <c r="AC558" s="53"/>
      <c r="AO558" s="48"/>
    </row>
    <row r="559" spans="28:41" s="10" customFormat="1" x14ac:dyDescent="0.2">
      <c r="AB559" s="48"/>
      <c r="AC559" s="53"/>
      <c r="AO559" s="48"/>
    </row>
    <row r="560" spans="28:41" s="10" customFormat="1" x14ac:dyDescent="0.2">
      <c r="AB560" s="48"/>
      <c r="AC560" s="53"/>
      <c r="AO560" s="48"/>
    </row>
    <row r="561" spans="28:41" s="10" customFormat="1" x14ac:dyDescent="0.2">
      <c r="AB561" s="48"/>
      <c r="AC561" s="53"/>
      <c r="AO561" s="48"/>
    </row>
    <row r="562" spans="28:41" s="10" customFormat="1" x14ac:dyDescent="0.2">
      <c r="AB562" s="48"/>
      <c r="AC562" s="53"/>
      <c r="AO562" s="48"/>
    </row>
    <row r="563" spans="28:41" s="10" customFormat="1" x14ac:dyDescent="0.2">
      <c r="AB563" s="48"/>
      <c r="AC563" s="53"/>
      <c r="AO563" s="48"/>
    </row>
    <row r="564" spans="28:41" s="10" customFormat="1" x14ac:dyDescent="0.2">
      <c r="AB564" s="48"/>
      <c r="AC564" s="53"/>
      <c r="AO564" s="48"/>
    </row>
    <row r="565" spans="28:41" s="10" customFormat="1" x14ac:dyDescent="0.2">
      <c r="AB565" s="48"/>
      <c r="AC565" s="53"/>
      <c r="AO565" s="48"/>
    </row>
    <row r="566" spans="28:41" s="10" customFormat="1" x14ac:dyDescent="0.2">
      <c r="AB566" s="48"/>
      <c r="AC566" s="53"/>
      <c r="AO566" s="48"/>
    </row>
    <row r="567" spans="28:41" s="10" customFormat="1" x14ac:dyDescent="0.2">
      <c r="AB567" s="48"/>
      <c r="AC567" s="53"/>
      <c r="AO567" s="48"/>
    </row>
    <row r="568" spans="28:41" s="10" customFormat="1" x14ac:dyDescent="0.2">
      <c r="AB568" s="48"/>
      <c r="AC568" s="53"/>
      <c r="AO568" s="48"/>
    </row>
    <row r="569" spans="28:41" s="10" customFormat="1" x14ac:dyDescent="0.2">
      <c r="AB569" s="48"/>
      <c r="AC569" s="53"/>
      <c r="AO569" s="48"/>
    </row>
    <row r="570" spans="28:41" s="10" customFormat="1" x14ac:dyDescent="0.2">
      <c r="AB570" s="48"/>
      <c r="AC570" s="53"/>
      <c r="AO570" s="48"/>
    </row>
    <row r="571" spans="28:41" s="10" customFormat="1" x14ac:dyDescent="0.2">
      <c r="AB571" s="48"/>
      <c r="AC571" s="53"/>
      <c r="AO571" s="48"/>
    </row>
    <row r="572" spans="28:41" s="10" customFormat="1" x14ac:dyDescent="0.2">
      <c r="AB572" s="48"/>
      <c r="AC572" s="53"/>
      <c r="AO572" s="48"/>
    </row>
    <row r="573" spans="28:41" s="10" customFormat="1" x14ac:dyDescent="0.2">
      <c r="AB573" s="48"/>
      <c r="AC573" s="53"/>
      <c r="AO573" s="48"/>
    </row>
    <row r="574" spans="28:41" s="10" customFormat="1" x14ac:dyDescent="0.2">
      <c r="AB574" s="48"/>
      <c r="AC574" s="53"/>
      <c r="AO574" s="48"/>
    </row>
    <row r="575" spans="28:41" s="10" customFormat="1" x14ac:dyDescent="0.2">
      <c r="AB575" s="48"/>
      <c r="AC575" s="53"/>
      <c r="AO575" s="48"/>
    </row>
    <row r="576" spans="28:41" s="10" customFormat="1" x14ac:dyDescent="0.2">
      <c r="AB576" s="48"/>
      <c r="AC576" s="53"/>
      <c r="AO576" s="48"/>
    </row>
    <row r="577" spans="28:41" s="10" customFormat="1" x14ac:dyDescent="0.2">
      <c r="AB577" s="48"/>
      <c r="AC577" s="53"/>
      <c r="AO577" s="48"/>
    </row>
    <row r="578" spans="28:41" s="10" customFormat="1" x14ac:dyDescent="0.2">
      <c r="AB578" s="48"/>
      <c r="AC578" s="53"/>
      <c r="AO578" s="48"/>
    </row>
    <row r="579" spans="28:41" s="10" customFormat="1" x14ac:dyDescent="0.2">
      <c r="AB579" s="48"/>
      <c r="AC579" s="53"/>
      <c r="AO579" s="48"/>
    </row>
    <row r="580" spans="28:41" s="10" customFormat="1" x14ac:dyDescent="0.2">
      <c r="AB580" s="48"/>
      <c r="AC580" s="53"/>
      <c r="AO580" s="48"/>
    </row>
    <row r="581" spans="28:41" s="10" customFormat="1" x14ac:dyDescent="0.2">
      <c r="AB581" s="48"/>
      <c r="AC581" s="53"/>
      <c r="AO581" s="48"/>
    </row>
    <row r="582" spans="28:41" s="10" customFormat="1" x14ac:dyDescent="0.2">
      <c r="AB582" s="48"/>
      <c r="AC582" s="53"/>
      <c r="AO582" s="48"/>
    </row>
    <row r="583" spans="28:41" s="10" customFormat="1" x14ac:dyDescent="0.2">
      <c r="AB583" s="48"/>
      <c r="AC583" s="53"/>
      <c r="AO583" s="48"/>
    </row>
    <row r="584" spans="28:41" s="10" customFormat="1" x14ac:dyDescent="0.2">
      <c r="AB584" s="48"/>
      <c r="AC584" s="53"/>
      <c r="AO584" s="48"/>
    </row>
    <row r="585" spans="28:41" s="10" customFormat="1" x14ac:dyDescent="0.2">
      <c r="AB585" s="48"/>
      <c r="AC585" s="53"/>
      <c r="AO585" s="48"/>
    </row>
    <row r="586" spans="28:41" s="10" customFormat="1" x14ac:dyDescent="0.2">
      <c r="AB586" s="48"/>
      <c r="AC586" s="53"/>
      <c r="AO586" s="48"/>
    </row>
    <row r="587" spans="28:41" s="10" customFormat="1" x14ac:dyDescent="0.2">
      <c r="AB587" s="48"/>
      <c r="AC587" s="53"/>
      <c r="AO587" s="48"/>
    </row>
    <row r="588" spans="28:41" s="10" customFormat="1" x14ac:dyDescent="0.2">
      <c r="AB588" s="48"/>
      <c r="AC588" s="53"/>
      <c r="AO588" s="48"/>
    </row>
    <row r="589" spans="28:41" s="10" customFormat="1" x14ac:dyDescent="0.2">
      <c r="AB589" s="48"/>
      <c r="AC589" s="53"/>
      <c r="AO589" s="48"/>
    </row>
    <row r="590" spans="28:41" s="10" customFormat="1" x14ac:dyDescent="0.2">
      <c r="AB590" s="48"/>
      <c r="AC590" s="53"/>
      <c r="AO590" s="48"/>
    </row>
    <row r="591" spans="28:41" s="10" customFormat="1" x14ac:dyDescent="0.2">
      <c r="AB591" s="48"/>
      <c r="AC591" s="53"/>
      <c r="AO591" s="48"/>
    </row>
    <row r="592" spans="28:41" s="10" customFormat="1" x14ac:dyDescent="0.2">
      <c r="AB592" s="48"/>
      <c r="AC592" s="53"/>
      <c r="AO592" s="48"/>
    </row>
    <row r="593" spans="28:41" s="10" customFormat="1" x14ac:dyDescent="0.2">
      <c r="AB593" s="48"/>
      <c r="AC593" s="53"/>
      <c r="AO593" s="48"/>
    </row>
    <row r="594" spans="28:41" s="10" customFormat="1" x14ac:dyDescent="0.2">
      <c r="AB594" s="48"/>
      <c r="AC594" s="53"/>
      <c r="AO594" s="48"/>
    </row>
    <row r="595" spans="28:41" s="10" customFormat="1" x14ac:dyDescent="0.2">
      <c r="AB595" s="48"/>
      <c r="AC595" s="53"/>
      <c r="AO595" s="48"/>
    </row>
    <row r="596" spans="28:41" s="10" customFormat="1" x14ac:dyDescent="0.2">
      <c r="AB596" s="48"/>
      <c r="AC596" s="53"/>
      <c r="AO596" s="48"/>
    </row>
    <row r="597" spans="28:41" s="10" customFormat="1" x14ac:dyDescent="0.2">
      <c r="AB597" s="48"/>
      <c r="AC597" s="53"/>
      <c r="AO597" s="48"/>
    </row>
    <row r="598" spans="28:41" s="10" customFormat="1" x14ac:dyDescent="0.2">
      <c r="AB598" s="48"/>
      <c r="AC598" s="53"/>
      <c r="AO598" s="48"/>
    </row>
    <row r="599" spans="28:41" s="10" customFormat="1" x14ac:dyDescent="0.2">
      <c r="AB599" s="48"/>
      <c r="AC599" s="53"/>
      <c r="AO599" s="48"/>
    </row>
    <row r="600" spans="28:41" s="10" customFormat="1" x14ac:dyDescent="0.2">
      <c r="AB600" s="48"/>
      <c r="AC600" s="53"/>
      <c r="AO600" s="48"/>
    </row>
    <row r="601" spans="28:41" s="10" customFormat="1" x14ac:dyDescent="0.2">
      <c r="AB601" s="48"/>
      <c r="AC601" s="53"/>
      <c r="AO601" s="48"/>
    </row>
    <row r="602" spans="28:41" s="10" customFormat="1" x14ac:dyDescent="0.2">
      <c r="AB602" s="48"/>
      <c r="AC602" s="53"/>
      <c r="AO602" s="48"/>
    </row>
    <row r="603" spans="28:41" s="10" customFormat="1" x14ac:dyDescent="0.2">
      <c r="AB603" s="48"/>
      <c r="AC603" s="53"/>
      <c r="AO603" s="48"/>
    </row>
    <row r="604" spans="28:41" s="10" customFormat="1" x14ac:dyDescent="0.2">
      <c r="AB604" s="48"/>
      <c r="AC604" s="53"/>
      <c r="AO604" s="48"/>
    </row>
    <row r="605" spans="28:41" s="10" customFormat="1" x14ac:dyDescent="0.2">
      <c r="AB605" s="48"/>
      <c r="AC605" s="53"/>
      <c r="AO605" s="48"/>
    </row>
    <row r="606" spans="28:41" s="10" customFormat="1" x14ac:dyDescent="0.2">
      <c r="AB606" s="48"/>
      <c r="AC606" s="53"/>
      <c r="AO606" s="48"/>
    </row>
    <row r="607" spans="28:41" s="10" customFormat="1" x14ac:dyDescent="0.2">
      <c r="AB607" s="48"/>
      <c r="AC607" s="53"/>
      <c r="AO607" s="48"/>
    </row>
    <row r="608" spans="28:41" s="10" customFormat="1" x14ac:dyDescent="0.2">
      <c r="AB608" s="48"/>
      <c r="AC608" s="53"/>
      <c r="AO608" s="48"/>
    </row>
    <row r="609" spans="28:41" s="10" customFormat="1" x14ac:dyDescent="0.2">
      <c r="AB609" s="48"/>
      <c r="AC609" s="53"/>
      <c r="AO609" s="48"/>
    </row>
    <row r="610" spans="28:41" s="10" customFormat="1" x14ac:dyDescent="0.2">
      <c r="AB610" s="48"/>
      <c r="AC610" s="53"/>
      <c r="AO610" s="48"/>
    </row>
    <row r="611" spans="28:41" s="10" customFormat="1" x14ac:dyDescent="0.2">
      <c r="AB611" s="48"/>
      <c r="AC611" s="53"/>
      <c r="AO611" s="48"/>
    </row>
    <row r="612" spans="28:41" s="10" customFormat="1" x14ac:dyDescent="0.2">
      <c r="AB612" s="48"/>
      <c r="AC612" s="53"/>
      <c r="AO612" s="48"/>
    </row>
    <row r="613" spans="28:41" s="10" customFormat="1" x14ac:dyDescent="0.2">
      <c r="AB613" s="48"/>
      <c r="AC613" s="53"/>
      <c r="AO613" s="48"/>
    </row>
    <row r="614" spans="28:41" s="10" customFormat="1" x14ac:dyDescent="0.2">
      <c r="AB614" s="48"/>
      <c r="AC614" s="53"/>
      <c r="AO614" s="48"/>
    </row>
    <row r="615" spans="28:41" s="10" customFormat="1" x14ac:dyDescent="0.2">
      <c r="AB615" s="48"/>
      <c r="AC615" s="53"/>
      <c r="AO615" s="48"/>
    </row>
    <row r="616" spans="28:41" s="10" customFormat="1" x14ac:dyDescent="0.2">
      <c r="AB616" s="48"/>
      <c r="AC616" s="53"/>
      <c r="AO616" s="48"/>
    </row>
    <row r="617" spans="28:41" s="10" customFormat="1" x14ac:dyDescent="0.2">
      <c r="AB617" s="48"/>
      <c r="AC617" s="53"/>
      <c r="AO617" s="48"/>
    </row>
    <row r="618" spans="28:41" s="10" customFormat="1" x14ac:dyDescent="0.2">
      <c r="AB618" s="48"/>
      <c r="AC618" s="53"/>
      <c r="AO618" s="48"/>
    </row>
    <row r="619" spans="28:41" s="10" customFormat="1" x14ac:dyDescent="0.2">
      <c r="AB619" s="48"/>
      <c r="AC619" s="53"/>
      <c r="AO619" s="48"/>
    </row>
    <row r="620" spans="28:41" s="10" customFormat="1" x14ac:dyDescent="0.2">
      <c r="AB620" s="48"/>
      <c r="AC620" s="53"/>
      <c r="AO620" s="48"/>
    </row>
    <row r="621" spans="28:41" s="10" customFormat="1" x14ac:dyDescent="0.2">
      <c r="AB621" s="48"/>
      <c r="AC621" s="53"/>
      <c r="AO621" s="48"/>
    </row>
    <row r="622" spans="28:41" s="10" customFormat="1" x14ac:dyDescent="0.2">
      <c r="AB622" s="48"/>
      <c r="AC622" s="53"/>
      <c r="AO622" s="48"/>
    </row>
    <row r="623" spans="28:41" s="10" customFormat="1" x14ac:dyDescent="0.2">
      <c r="AB623" s="48"/>
      <c r="AC623" s="53"/>
      <c r="AO623" s="48"/>
    </row>
    <row r="624" spans="28:41" s="10" customFormat="1" x14ac:dyDescent="0.2">
      <c r="AB624" s="48"/>
      <c r="AC624" s="53"/>
      <c r="AO624" s="48"/>
    </row>
    <row r="625" spans="28:41" s="10" customFormat="1" x14ac:dyDescent="0.2">
      <c r="AB625" s="48"/>
      <c r="AC625" s="53"/>
      <c r="AO625" s="48"/>
    </row>
    <row r="626" spans="28:41" s="10" customFormat="1" x14ac:dyDescent="0.2">
      <c r="AB626" s="48"/>
      <c r="AC626" s="53"/>
      <c r="AO626" s="48"/>
    </row>
    <row r="627" spans="28:41" s="10" customFormat="1" x14ac:dyDescent="0.2">
      <c r="AB627" s="48"/>
      <c r="AC627" s="53"/>
      <c r="AO627" s="48"/>
    </row>
    <row r="628" spans="28:41" s="10" customFormat="1" x14ac:dyDescent="0.2">
      <c r="AB628" s="48"/>
      <c r="AC628" s="53"/>
      <c r="AO628" s="48"/>
    </row>
    <row r="629" spans="28:41" s="10" customFormat="1" x14ac:dyDescent="0.2">
      <c r="AB629" s="48"/>
      <c r="AC629" s="53"/>
      <c r="AO629" s="48"/>
    </row>
    <row r="630" spans="28:41" s="10" customFormat="1" x14ac:dyDescent="0.2">
      <c r="AB630" s="48"/>
      <c r="AC630" s="53"/>
      <c r="AO630" s="48"/>
    </row>
    <row r="631" spans="28:41" s="10" customFormat="1" x14ac:dyDescent="0.2">
      <c r="AB631" s="48"/>
      <c r="AC631" s="53"/>
      <c r="AO631" s="48"/>
    </row>
    <row r="632" spans="28:41" s="10" customFormat="1" x14ac:dyDescent="0.2">
      <c r="AB632" s="48"/>
      <c r="AC632" s="53"/>
      <c r="AO632" s="48"/>
    </row>
    <row r="633" spans="28:41" s="10" customFormat="1" x14ac:dyDescent="0.2">
      <c r="AB633" s="48"/>
      <c r="AC633" s="53"/>
      <c r="AO633" s="48"/>
    </row>
    <row r="634" spans="28:41" s="10" customFormat="1" x14ac:dyDescent="0.2">
      <c r="AB634" s="48"/>
      <c r="AC634" s="53"/>
      <c r="AO634" s="48"/>
    </row>
    <row r="635" spans="28:41" s="10" customFormat="1" x14ac:dyDescent="0.2">
      <c r="AB635" s="48"/>
      <c r="AC635" s="53"/>
      <c r="AO635" s="48"/>
    </row>
    <row r="636" spans="28:41" s="10" customFormat="1" x14ac:dyDescent="0.2">
      <c r="AB636" s="48"/>
      <c r="AC636" s="53"/>
      <c r="AO636" s="48"/>
    </row>
    <row r="637" spans="28:41" s="10" customFormat="1" x14ac:dyDescent="0.2">
      <c r="AB637" s="48"/>
      <c r="AC637" s="53"/>
      <c r="AO637" s="48"/>
    </row>
    <row r="638" spans="28:41" s="10" customFormat="1" x14ac:dyDescent="0.2">
      <c r="AB638" s="48"/>
      <c r="AC638" s="53"/>
      <c r="AO638" s="48"/>
    </row>
    <row r="639" spans="28:41" s="10" customFormat="1" x14ac:dyDescent="0.2">
      <c r="AB639" s="48"/>
      <c r="AC639" s="53"/>
      <c r="AO639" s="48"/>
    </row>
    <row r="640" spans="28:41" s="10" customFormat="1" x14ac:dyDescent="0.2">
      <c r="AB640" s="48"/>
      <c r="AC640" s="53"/>
      <c r="AO640" s="48"/>
    </row>
    <row r="641" spans="28:41" s="10" customFormat="1" x14ac:dyDescent="0.2">
      <c r="AB641" s="48"/>
      <c r="AC641" s="53"/>
      <c r="AO641" s="48"/>
    </row>
    <row r="642" spans="28:41" s="10" customFormat="1" x14ac:dyDescent="0.2">
      <c r="AB642" s="48"/>
      <c r="AC642" s="53"/>
      <c r="AO642" s="48"/>
    </row>
    <row r="643" spans="28:41" s="10" customFormat="1" x14ac:dyDescent="0.2">
      <c r="AB643" s="48"/>
      <c r="AC643" s="53"/>
      <c r="AO643" s="48"/>
    </row>
    <row r="644" spans="28:41" s="10" customFormat="1" x14ac:dyDescent="0.2">
      <c r="AB644" s="48"/>
      <c r="AC644" s="53"/>
      <c r="AO644" s="48"/>
    </row>
    <row r="645" spans="28:41" s="10" customFormat="1" x14ac:dyDescent="0.2">
      <c r="AB645" s="48"/>
      <c r="AC645" s="53"/>
      <c r="AO645" s="48"/>
    </row>
    <row r="646" spans="28:41" s="10" customFormat="1" x14ac:dyDescent="0.2">
      <c r="AB646" s="48"/>
      <c r="AC646" s="53"/>
      <c r="AO646" s="48"/>
    </row>
    <row r="647" spans="28:41" s="10" customFormat="1" x14ac:dyDescent="0.2">
      <c r="AB647" s="48"/>
      <c r="AC647" s="53"/>
      <c r="AO647" s="48"/>
    </row>
    <row r="648" spans="28:41" s="10" customFormat="1" x14ac:dyDescent="0.2">
      <c r="AB648" s="48"/>
      <c r="AC648" s="53"/>
      <c r="AO648" s="48"/>
    </row>
    <row r="649" spans="28:41" s="10" customFormat="1" x14ac:dyDescent="0.2">
      <c r="AB649" s="48"/>
      <c r="AC649" s="53"/>
      <c r="AO649" s="48"/>
    </row>
    <row r="650" spans="28:41" s="10" customFormat="1" x14ac:dyDescent="0.2">
      <c r="AB650" s="48"/>
      <c r="AC650" s="53"/>
      <c r="AO650" s="48"/>
    </row>
    <row r="651" spans="28:41" s="10" customFormat="1" x14ac:dyDescent="0.2">
      <c r="AB651" s="48"/>
      <c r="AC651" s="53"/>
      <c r="AO651" s="48"/>
    </row>
    <row r="652" spans="28:41" s="10" customFormat="1" x14ac:dyDescent="0.2">
      <c r="AB652" s="48"/>
      <c r="AC652" s="53"/>
      <c r="AO652" s="48"/>
    </row>
    <row r="653" spans="28:41" s="10" customFormat="1" x14ac:dyDescent="0.2">
      <c r="AB653" s="48"/>
      <c r="AC653" s="53"/>
      <c r="AO653" s="48"/>
    </row>
    <row r="654" spans="28:41" s="10" customFormat="1" x14ac:dyDescent="0.2">
      <c r="AB654" s="48"/>
      <c r="AC654" s="53"/>
      <c r="AO654" s="48"/>
    </row>
    <row r="655" spans="28:41" s="10" customFormat="1" x14ac:dyDescent="0.2">
      <c r="AB655" s="48"/>
      <c r="AC655" s="53"/>
      <c r="AO655" s="48"/>
    </row>
    <row r="656" spans="28:41" s="10" customFormat="1" x14ac:dyDescent="0.2">
      <c r="AB656" s="48"/>
      <c r="AC656" s="53"/>
      <c r="AO656" s="48"/>
    </row>
    <row r="657" spans="28:41" s="10" customFormat="1" x14ac:dyDescent="0.2">
      <c r="AB657" s="48"/>
      <c r="AC657" s="53"/>
      <c r="AO657" s="48"/>
    </row>
    <row r="658" spans="28:41" s="10" customFormat="1" x14ac:dyDescent="0.2">
      <c r="AB658" s="48"/>
      <c r="AC658" s="53"/>
      <c r="AO658" s="48"/>
    </row>
    <row r="659" spans="28:41" s="10" customFormat="1" x14ac:dyDescent="0.2">
      <c r="AB659" s="48"/>
      <c r="AC659" s="53"/>
      <c r="AO659" s="48"/>
    </row>
    <row r="660" spans="28:41" s="10" customFormat="1" x14ac:dyDescent="0.2">
      <c r="AB660" s="48"/>
      <c r="AC660" s="53"/>
      <c r="AO660" s="48"/>
    </row>
    <row r="661" spans="28:41" s="10" customFormat="1" x14ac:dyDescent="0.2">
      <c r="AB661" s="48"/>
      <c r="AC661" s="53"/>
      <c r="AO661" s="48"/>
    </row>
    <row r="662" spans="28:41" s="10" customFormat="1" x14ac:dyDescent="0.2">
      <c r="AB662" s="48"/>
      <c r="AC662" s="53"/>
      <c r="AO662" s="48"/>
    </row>
    <row r="663" spans="28:41" s="10" customFormat="1" x14ac:dyDescent="0.2">
      <c r="AB663" s="48"/>
      <c r="AC663" s="53"/>
      <c r="AO663" s="48"/>
    </row>
    <row r="664" spans="28:41" s="10" customFormat="1" x14ac:dyDescent="0.2">
      <c r="AB664" s="48"/>
      <c r="AC664" s="53"/>
      <c r="AO664" s="48"/>
    </row>
    <row r="665" spans="28:41" s="10" customFormat="1" x14ac:dyDescent="0.2">
      <c r="AB665" s="48"/>
      <c r="AC665" s="53"/>
      <c r="AO665" s="48"/>
    </row>
    <row r="666" spans="28:41" s="10" customFormat="1" x14ac:dyDescent="0.2">
      <c r="AB666" s="48"/>
      <c r="AC666" s="53"/>
      <c r="AO666" s="48"/>
    </row>
    <row r="667" spans="28:41" s="10" customFormat="1" x14ac:dyDescent="0.2">
      <c r="AB667" s="48"/>
      <c r="AC667" s="53"/>
      <c r="AO667" s="48"/>
    </row>
    <row r="668" spans="28:41" s="10" customFormat="1" x14ac:dyDescent="0.2">
      <c r="AB668" s="48"/>
      <c r="AC668" s="53"/>
      <c r="AO668" s="48"/>
    </row>
    <row r="669" spans="28:41" s="10" customFormat="1" x14ac:dyDescent="0.2">
      <c r="AB669" s="48"/>
      <c r="AC669" s="53"/>
      <c r="AO669" s="48"/>
    </row>
    <row r="670" spans="28:41" s="10" customFormat="1" x14ac:dyDescent="0.2">
      <c r="AB670" s="48"/>
      <c r="AC670" s="53"/>
      <c r="AO670" s="48"/>
    </row>
    <row r="671" spans="28:41" s="10" customFormat="1" x14ac:dyDescent="0.2">
      <c r="AB671" s="48"/>
      <c r="AC671" s="53"/>
      <c r="AO671" s="48"/>
    </row>
    <row r="672" spans="28:41" s="10" customFormat="1" x14ac:dyDescent="0.2">
      <c r="AB672" s="48"/>
      <c r="AC672" s="53"/>
      <c r="AO672" s="48"/>
    </row>
    <row r="673" spans="28:41" s="10" customFormat="1" x14ac:dyDescent="0.2">
      <c r="AB673" s="48"/>
      <c r="AC673" s="53"/>
      <c r="AO673" s="48"/>
    </row>
    <row r="674" spans="28:41" s="10" customFormat="1" x14ac:dyDescent="0.2">
      <c r="AB674" s="48"/>
      <c r="AC674" s="53"/>
      <c r="AO674" s="48"/>
    </row>
    <row r="675" spans="28:41" s="10" customFormat="1" x14ac:dyDescent="0.2">
      <c r="AB675" s="48"/>
      <c r="AC675" s="53"/>
      <c r="AO675" s="48"/>
    </row>
    <row r="676" spans="28:41" s="10" customFormat="1" x14ac:dyDescent="0.2">
      <c r="AB676" s="48"/>
      <c r="AC676" s="53"/>
      <c r="AO676" s="48"/>
    </row>
    <row r="677" spans="28:41" s="10" customFormat="1" x14ac:dyDescent="0.2">
      <c r="AB677" s="48"/>
      <c r="AC677" s="53"/>
      <c r="AO677" s="48"/>
    </row>
    <row r="678" spans="28:41" s="10" customFormat="1" x14ac:dyDescent="0.2">
      <c r="AB678" s="48"/>
      <c r="AC678" s="53"/>
      <c r="AO678" s="48"/>
    </row>
    <row r="679" spans="28:41" s="10" customFormat="1" x14ac:dyDescent="0.2">
      <c r="AB679" s="48"/>
      <c r="AC679" s="53"/>
      <c r="AO679" s="48"/>
    </row>
    <row r="680" spans="28:41" s="10" customFormat="1" x14ac:dyDescent="0.2">
      <c r="AB680" s="48"/>
      <c r="AC680" s="53"/>
      <c r="AO680" s="48"/>
    </row>
    <row r="681" spans="28:41" s="10" customFormat="1" x14ac:dyDescent="0.2">
      <c r="AB681" s="48"/>
      <c r="AC681" s="53"/>
      <c r="AO681" s="48"/>
    </row>
    <row r="682" spans="28:41" s="10" customFormat="1" x14ac:dyDescent="0.2">
      <c r="AB682" s="48"/>
      <c r="AC682" s="53"/>
      <c r="AO682" s="48"/>
    </row>
    <row r="683" spans="28:41" s="10" customFormat="1" x14ac:dyDescent="0.2">
      <c r="AB683" s="48"/>
      <c r="AC683" s="53"/>
      <c r="AO683" s="48"/>
    </row>
    <row r="684" spans="28:41" s="10" customFormat="1" x14ac:dyDescent="0.2">
      <c r="AB684" s="48"/>
      <c r="AC684" s="53"/>
      <c r="AO684" s="48"/>
    </row>
    <row r="685" spans="28:41" s="10" customFormat="1" x14ac:dyDescent="0.2">
      <c r="AB685" s="48"/>
      <c r="AC685" s="53"/>
      <c r="AO685" s="48"/>
    </row>
    <row r="686" spans="28:41" s="10" customFormat="1" x14ac:dyDescent="0.2">
      <c r="AB686" s="48"/>
      <c r="AC686" s="53"/>
      <c r="AO686" s="48"/>
    </row>
    <row r="687" spans="28:41" s="10" customFormat="1" x14ac:dyDescent="0.2">
      <c r="AB687" s="48"/>
      <c r="AC687" s="53"/>
      <c r="AO687" s="48"/>
    </row>
    <row r="688" spans="28:41" s="10" customFormat="1" x14ac:dyDescent="0.2">
      <c r="AB688" s="48"/>
      <c r="AC688" s="53"/>
      <c r="AO688" s="48"/>
    </row>
    <row r="689" spans="28:41" s="10" customFormat="1" x14ac:dyDescent="0.2">
      <c r="AB689" s="48"/>
      <c r="AC689" s="53"/>
      <c r="AO689" s="48"/>
    </row>
    <row r="690" spans="28:41" s="10" customFormat="1" x14ac:dyDescent="0.2">
      <c r="AB690" s="48"/>
      <c r="AC690" s="53"/>
      <c r="AO690" s="48"/>
    </row>
    <row r="691" spans="28:41" s="10" customFormat="1" x14ac:dyDescent="0.2">
      <c r="AB691" s="48"/>
      <c r="AC691" s="53"/>
      <c r="AO691" s="48"/>
    </row>
    <row r="692" spans="28:41" s="10" customFormat="1" x14ac:dyDescent="0.2">
      <c r="AB692" s="48"/>
      <c r="AC692" s="53"/>
      <c r="AO692" s="48"/>
    </row>
    <row r="693" spans="28:41" s="10" customFormat="1" x14ac:dyDescent="0.2">
      <c r="AB693" s="48"/>
      <c r="AC693" s="53"/>
      <c r="AO693" s="48"/>
    </row>
    <row r="694" spans="28:41" s="10" customFormat="1" x14ac:dyDescent="0.2">
      <c r="AB694" s="48"/>
      <c r="AC694" s="53"/>
      <c r="AO694" s="48"/>
    </row>
    <row r="695" spans="28:41" s="10" customFormat="1" x14ac:dyDescent="0.2">
      <c r="AB695" s="48"/>
      <c r="AC695" s="53"/>
      <c r="AO695" s="48"/>
    </row>
    <row r="696" spans="28:41" s="10" customFormat="1" x14ac:dyDescent="0.2">
      <c r="AB696" s="48"/>
      <c r="AC696" s="53"/>
      <c r="AO696" s="48"/>
    </row>
    <row r="697" spans="28:41" s="10" customFormat="1" x14ac:dyDescent="0.2">
      <c r="AB697" s="48"/>
      <c r="AC697" s="53"/>
      <c r="AO697" s="48"/>
    </row>
    <row r="698" spans="28:41" s="10" customFormat="1" x14ac:dyDescent="0.2">
      <c r="AB698" s="48"/>
      <c r="AC698" s="53"/>
      <c r="AO698" s="48"/>
    </row>
    <row r="699" spans="28:41" s="10" customFormat="1" x14ac:dyDescent="0.2">
      <c r="AB699" s="48"/>
      <c r="AC699" s="53"/>
      <c r="AO699" s="48"/>
    </row>
    <row r="700" spans="28:41" s="10" customFormat="1" x14ac:dyDescent="0.2">
      <c r="AB700" s="48"/>
      <c r="AC700" s="53"/>
      <c r="AO700" s="48"/>
    </row>
    <row r="701" spans="28:41" s="10" customFormat="1" x14ac:dyDescent="0.2">
      <c r="AB701" s="48"/>
      <c r="AC701" s="53"/>
      <c r="AO701" s="48"/>
    </row>
    <row r="702" spans="28:41" s="10" customFormat="1" x14ac:dyDescent="0.2">
      <c r="AB702" s="48"/>
      <c r="AC702" s="53"/>
      <c r="AO702" s="48"/>
    </row>
    <row r="703" spans="28:41" s="10" customFormat="1" x14ac:dyDescent="0.2">
      <c r="AB703" s="48"/>
      <c r="AC703" s="53"/>
      <c r="AO703" s="48"/>
    </row>
    <row r="704" spans="28:41" s="10" customFormat="1" x14ac:dyDescent="0.2">
      <c r="AB704" s="48"/>
      <c r="AC704" s="53"/>
      <c r="AO704" s="48"/>
    </row>
    <row r="705" spans="28:41" s="10" customFormat="1" x14ac:dyDescent="0.2">
      <c r="AB705" s="48"/>
      <c r="AC705" s="53"/>
      <c r="AO705" s="48"/>
    </row>
    <row r="706" spans="28:41" s="10" customFormat="1" x14ac:dyDescent="0.2">
      <c r="AB706" s="48"/>
      <c r="AC706" s="53"/>
      <c r="AO706" s="48"/>
    </row>
    <row r="707" spans="28:41" s="10" customFormat="1" x14ac:dyDescent="0.2">
      <c r="AB707" s="48"/>
      <c r="AC707" s="53"/>
      <c r="AO707" s="48"/>
    </row>
    <row r="708" spans="28:41" s="10" customFormat="1" x14ac:dyDescent="0.2">
      <c r="AB708" s="48"/>
      <c r="AC708" s="53"/>
      <c r="AO708" s="48"/>
    </row>
    <row r="709" spans="28:41" s="10" customFormat="1" x14ac:dyDescent="0.2">
      <c r="AB709" s="48"/>
      <c r="AC709" s="53"/>
      <c r="AO709" s="48"/>
    </row>
    <row r="710" spans="28:41" s="10" customFormat="1" x14ac:dyDescent="0.2">
      <c r="AB710" s="48"/>
      <c r="AC710" s="53"/>
      <c r="AO710" s="48"/>
    </row>
    <row r="711" spans="28:41" s="10" customFormat="1" x14ac:dyDescent="0.2">
      <c r="AB711" s="48"/>
      <c r="AC711" s="53"/>
      <c r="AO711" s="48"/>
    </row>
    <row r="712" spans="28:41" s="10" customFormat="1" x14ac:dyDescent="0.2">
      <c r="AB712" s="48"/>
      <c r="AC712" s="53"/>
      <c r="AO712" s="48"/>
    </row>
    <row r="713" spans="28:41" s="10" customFormat="1" x14ac:dyDescent="0.2">
      <c r="AB713" s="48"/>
      <c r="AC713" s="53"/>
      <c r="AO713" s="48"/>
    </row>
    <row r="714" spans="28:41" s="10" customFormat="1" x14ac:dyDescent="0.2">
      <c r="AB714" s="48"/>
      <c r="AC714" s="53"/>
      <c r="AO714" s="48"/>
    </row>
    <row r="715" spans="28:41" s="10" customFormat="1" x14ac:dyDescent="0.2">
      <c r="AB715" s="48"/>
      <c r="AC715" s="53"/>
      <c r="AO715" s="48"/>
    </row>
    <row r="716" spans="28:41" s="10" customFormat="1" x14ac:dyDescent="0.2">
      <c r="AB716" s="48"/>
      <c r="AC716" s="53"/>
      <c r="AO716" s="48"/>
    </row>
    <row r="717" spans="28:41" s="10" customFormat="1" x14ac:dyDescent="0.2">
      <c r="AB717" s="48"/>
      <c r="AC717" s="53"/>
      <c r="AO717" s="48"/>
    </row>
    <row r="718" spans="28:41" s="10" customFormat="1" x14ac:dyDescent="0.2">
      <c r="AB718" s="48"/>
      <c r="AC718" s="53"/>
      <c r="AO718" s="48"/>
    </row>
    <row r="719" spans="28:41" s="10" customFormat="1" x14ac:dyDescent="0.2">
      <c r="AB719" s="48"/>
      <c r="AC719" s="53"/>
      <c r="AO719" s="48"/>
    </row>
    <row r="720" spans="28:41" s="10" customFormat="1" x14ac:dyDescent="0.2">
      <c r="AB720" s="48"/>
      <c r="AC720" s="53"/>
      <c r="AO720" s="48"/>
    </row>
    <row r="721" spans="28:41" s="10" customFormat="1" x14ac:dyDescent="0.2">
      <c r="AB721" s="48"/>
      <c r="AC721" s="53"/>
      <c r="AO721" s="48"/>
    </row>
    <row r="722" spans="28:41" s="10" customFormat="1" x14ac:dyDescent="0.2">
      <c r="AB722" s="48"/>
      <c r="AC722" s="53"/>
      <c r="AO722" s="48"/>
    </row>
    <row r="723" spans="28:41" s="10" customFormat="1" x14ac:dyDescent="0.2">
      <c r="AB723" s="48"/>
      <c r="AC723" s="53"/>
      <c r="AO723" s="48"/>
    </row>
    <row r="724" spans="28:41" s="10" customFormat="1" x14ac:dyDescent="0.2">
      <c r="AB724" s="48"/>
      <c r="AC724" s="53"/>
      <c r="AO724" s="48"/>
    </row>
    <row r="725" spans="28:41" s="10" customFormat="1" x14ac:dyDescent="0.2">
      <c r="AB725" s="48"/>
      <c r="AC725" s="53"/>
      <c r="AO725" s="48"/>
    </row>
    <row r="726" spans="28:41" s="10" customFormat="1" x14ac:dyDescent="0.2">
      <c r="AB726" s="48"/>
      <c r="AC726" s="53"/>
      <c r="AO726" s="48"/>
    </row>
    <row r="727" spans="28:41" s="10" customFormat="1" x14ac:dyDescent="0.2">
      <c r="AB727" s="48"/>
      <c r="AC727" s="53"/>
      <c r="AO727" s="48"/>
    </row>
    <row r="728" spans="28:41" s="10" customFormat="1" x14ac:dyDescent="0.2">
      <c r="AB728" s="48"/>
      <c r="AC728" s="53"/>
      <c r="AO728" s="48"/>
    </row>
    <row r="729" spans="28:41" s="10" customFormat="1" x14ac:dyDescent="0.2">
      <c r="AB729" s="48"/>
      <c r="AC729" s="53"/>
      <c r="AO729" s="48"/>
    </row>
    <row r="730" spans="28:41" s="10" customFormat="1" x14ac:dyDescent="0.2">
      <c r="AB730" s="48"/>
      <c r="AC730" s="53"/>
      <c r="AO730" s="48"/>
    </row>
    <row r="731" spans="28:41" s="10" customFormat="1" x14ac:dyDescent="0.2">
      <c r="AB731" s="48"/>
      <c r="AC731" s="53"/>
      <c r="AO731" s="48"/>
    </row>
    <row r="732" spans="28:41" s="10" customFormat="1" x14ac:dyDescent="0.2">
      <c r="AB732" s="48"/>
      <c r="AC732" s="53"/>
      <c r="AO732" s="48"/>
    </row>
    <row r="733" spans="28:41" s="10" customFormat="1" x14ac:dyDescent="0.2">
      <c r="AB733" s="48"/>
      <c r="AC733" s="53"/>
      <c r="AO733" s="48"/>
    </row>
    <row r="734" spans="28:41" s="10" customFormat="1" x14ac:dyDescent="0.2">
      <c r="AB734" s="48"/>
      <c r="AC734" s="53"/>
      <c r="AO734" s="48"/>
    </row>
    <row r="735" spans="28:41" s="10" customFormat="1" x14ac:dyDescent="0.2">
      <c r="AB735" s="48"/>
      <c r="AC735" s="53"/>
      <c r="AO735" s="48"/>
    </row>
    <row r="736" spans="28:41" s="10" customFormat="1" x14ac:dyDescent="0.2">
      <c r="AB736" s="48"/>
      <c r="AC736" s="53"/>
      <c r="AO736" s="48"/>
    </row>
    <row r="737" spans="28:41" s="10" customFormat="1" x14ac:dyDescent="0.2">
      <c r="AB737" s="48"/>
      <c r="AC737" s="53"/>
      <c r="AO737" s="48"/>
    </row>
    <row r="738" spans="28:41" s="10" customFormat="1" x14ac:dyDescent="0.2">
      <c r="AB738" s="48"/>
      <c r="AC738" s="53"/>
      <c r="AO738" s="48"/>
    </row>
    <row r="739" spans="28:41" s="10" customFormat="1" x14ac:dyDescent="0.2">
      <c r="AB739" s="48"/>
      <c r="AC739" s="53"/>
      <c r="AO739" s="48"/>
    </row>
    <row r="740" spans="28:41" s="10" customFormat="1" x14ac:dyDescent="0.2">
      <c r="AB740" s="48"/>
      <c r="AC740" s="53"/>
      <c r="AO740" s="48"/>
    </row>
    <row r="741" spans="28:41" s="10" customFormat="1" x14ac:dyDescent="0.2">
      <c r="AB741" s="48"/>
      <c r="AC741" s="53"/>
      <c r="AO741" s="48"/>
    </row>
    <row r="742" spans="28:41" s="10" customFormat="1" x14ac:dyDescent="0.2">
      <c r="AB742" s="48"/>
      <c r="AC742" s="53"/>
      <c r="AO742" s="48"/>
    </row>
    <row r="743" spans="28:41" s="10" customFormat="1" x14ac:dyDescent="0.2">
      <c r="AB743" s="48"/>
      <c r="AC743" s="53"/>
      <c r="AO743" s="48"/>
    </row>
    <row r="744" spans="28:41" s="10" customFormat="1" x14ac:dyDescent="0.2">
      <c r="AB744" s="48"/>
      <c r="AC744" s="53"/>
      <c r="AO744" s="48"/>
    </row>
    <row r="745" spans="28:41" s="10" customFormat="1" x14ac:dyDescent="0.2">
      <c r="AB745" s="48"/>
      <c r="AC745" s="53"/>
      <c r="AO745" s="48"/>
    </row>
    <row r="746" spans="28:41" s="10" customFormat="1" x14ac:dyDescent="0.2">
      <c r="AB746" s="48"/>
      <c r="AC746" s="53"/>
      <c r="AO746" s="48"/>
    </row>
    <row r="747" spans="28:41" s="10" customFormat="1" x14ac:dyDescent="0.2">
      <c r="AB747" s="48"/>
      <c r="AC747" s="53"/>
      <c r="AO747" s="48"/>
    </row>
    <row r="748" spans="28:41" s="10" customFormat="1" x14ac:dyDescent="0.2">
      <c r="AB748" s="48"/>
      <c r="AC748" s="53"/>
      <c r="AO748" s="48"/>
    </row>
    <row r="749" spans="28:41" s="10" customFormat="1" x14ac:dyDescent="0.2">
      <c r="AB749" s="48"/>
      <c r="AC749" s="53"/>
      <c r="AO749" s="48"/>
    </row>
    <row r="750" spans="28:41" s="10" customFormat="1" x14ac:dyDescent="0.2">
      <c r="AB750" s="48"/>
      <c r="AC750" s="53"/>
      <c r="AO750" s="48"/>
    </row>
    <row r="751" spans="28:41" s="10" customFormat="1" x14ac:dyDescent="0.2">
      <c r="AB751" s="48"/>
      <c r="AC751" s="53"/>
      <c r="AO751" s="48"/>
    </row>
    <row r="752" spans="28:41" s="10" customFormat="1" x14ac:dyDescent="0.2">
      <c r="AB752" s="48"/>
      <c r="AC752" s="53"/>
      <c r="AO752" s="48"/>
    </row>
    <row r="753" spans="28:41" s="10" customFormat="1" x14ac:dyDescent="0.2">
      <c r="AB753" s="48"/>
      <c r="AC753" s="53"/>
      <c r="AO753" s="48"/>
    </row>
    <row r="754" spans="28:41" s="10" customFormat="1" x14ac:dyDescent="0.2">
      <c r="AB754" s="48"/>
      <c r="AC754" s="53"/>
      <c r="AO754" s="48"/>
    </row>
    <row r="755" spans="28:41" s="10" customFormat="1" x14ac:dyDescent="0.2">
      <c r="AB755" s="48"/>
      <c r="AC755" s="53"/>
      <c r="AO755" s="48"/>
    </row>
    <row r="756" spans="28:41" s="10" customFormat="1" x14ac:dyDescent="0.2">
      <c r="AB756" s="48"/>
      <c r="AC756" s="53"/>
      <c r="AO756" s="48"/>
    </row>
    <row r="757" spans="28:41" s="10" customFormat="1" x14ac:dyDescent="0.2">
      <c r="AB757" s="48"/>
      <c r="AC757" s="53"/>
      <c r="AO757" s="48"/>
    </row>
    <row r="758" spans="28:41" s="10" customFormat="1" x14ac:dyDescent="0.2">
      <c r="AB758" s="48"/>
      <c r="AC758" s="53"/>
      <c r="AO758" s="48"/>
    </row>
    <row r="759" spans="28:41" s="10" customFormat="1" x14ac:dyDescent="0.2">
      <c r="AB759" s="48"/>
      <c r="AC759" s="53"/>
      <c r="AO759" s="48"/>
    </row>
    <row r="760" spans="28:41" s="10" customFormat="1" x14ac:dyDescent="0.2">
      <c r="AB760" s="48"/>
      <c r="AC760" s="53"/>
      <c r="AO760" s="48"/>
    </row>
    <row r="761" spans="28:41" s="10" customFormat="1" x14ac:dyDescent="0.2">
      <c r="AB761" s="48"/>
      <c r="AC761" s="53"/>
      <c r="AO761" s="48"/>
    </row>
    <row r="762" spans="28:41" s="10" customFormat="1" x14ac:dyDescent="0.2">
      <c r="AB762" s="48"/>
      <c r="AC762" s="53"/>
      <c r="AO762" s="48"/>
    </row>
    <row r="763" spans="28:41" s="10" customFormat="1" x14ac:dyDescent="0.2">
      <c r="AB763" s="48"/>
      <c r="AC763" s="53"/>
      <c r="AO763" s="48"/>
    </row>
    <row r="764" spans="28:41" s="10" customFormat="1" x14ac:dyDescent="0.2">
      <c r="AB764" s="48"/>
      <c r="AC764" s="53"/>
      <c r="AO764" s="48"/>
    </row>
    <row r="765" spans="28:41" s="10" customFormat="1" x14ac:dyDescent="0.2">
      <c r="AB765" s="48"/>
      <c r="AC765" s="53"/>
      <c r="AO765" s="48"/>
    </row>
    <row r="766" spans="28:41" s="10" customFormat="1" x14ac:dyDescent="0.2">
      <c r="AB766" s="48"/>
      <c r="AC766" s="53"/>
      <c r="AO766" s="48"/>
    </row>
    <row r="767" spans="28:41" s="10" customFormat="1" x14ac:dyDescent="0.2">
      <c r="AB767" s="48"/>
      <c r="AC767" s="53"/>
      <c r="AO767" s="48"/>
    </row>
    <row r="768" spans="28:41" s="10" customFormat="1" x14ac:dyDescent="0.2">
      <c r="AB768" s="48"/>
      <c r="AC768" s="53"/>
      <c r="AO768" s="48"/>
    </row>
    <row r="769" spans="28:41" s="10" customFormat="1" x14ac:dyDescent="0.2">
      <c r="AB769" s="48"/>
      <c r="AC769" s="53"/>
      <c r="AO769" s="48"/>
    </row>
    <row r="770" spans="28:41" s="10" customFormat="1" x14ac:dyDescent="0.2">
      <c r="AB770" s="48"/>
      <c r="AC770" s="53"/>
      <c r="AO770" s="48"/>
    </row>
    <row r="771" spans="28:41" s="10" customFormat="1" x14ac:dyDescent="0.2">
      <c r="AB771" s="48"/>
      <c r="AC771" s="53"/>
      <c r="AO771" s="48"/>
    </row>
    <row r="772" spans="28:41" s="10" customFormat="1" x14ac:dyDescent="0.2">
      <c r="AB772" s="48"/>
      <c r="AC772" s="53"/>
      <c r="AO772" s="48"/>
    </row>
    <row r="773" spans="28:41" s="10" customFormat="1" x14ac:dyDescent="0.2">
      <c r="AB773" s="48"/>
      <c r="AC773" s="53"/>
      <c r="AO773" s="48"/>
    </row>
    <row r="774" spans="28:41" s="10" customFormat="1" x14ac:dyDescent="0.2">
      <c r="AB774" s="48"/>
      <c r="AC774" s="53"/>
      <c r="AO774" s="48"/>
    </row>
    <row r="775" spans="28:41" s="10" customFormat="1" x14ac:dyDescent="0.2">
      <c r="AB775" s="48"/>
      <c r="AC775" s="53"/>
      <c r="AO775" s="48"/>
    </row>
    <row r="776" spans="28:41" s="10" customFormat="1" x14ac:dyDescent="0.2">
      <c r="AB776" s="48"/>
      <c r="AC776" s="53"/>
      <c r="AO776" s="48"/>
    </row>
    <row r="777" spans="28:41" s="10" customFormat="1" x14ac:dyDescent="0.2">
      <c r="AB777" s="48"/>
      <c r="AC777" s="53"/>
      <c r="AO777" s="48"/>
    </row>
    <row r="778" spans="28:41" s="10" customFormat="1" x14ac:dyDescent="0.2">
      <c r="AB778" s="48"/>
      <c r="AC778" s="53"/>
      <c r="AO778" s="48"/>
    </row>
    <row r="779" spans="28:41" s="10" customFormat="1" x14ac:dyDescent="0.2">
      <c r="AB779" s="48"/>
      <c r="AC779" s="53"/>
      <c r="AO779" s="48"/>
    </row>
    <row r="780" spans="28:41" s="10" customFormat="1" x14ac:dyDescent="0.2">
      <c r="AB780" s="48"/>
      <c r="AC780" s="53"/>
      <c r="AO780" s="48"/>
    </row>
    <row r="781" spans="28:41" s="10" customFormat="1" x14ac:dyDescent="0.2">
      <c r="AB781" s="48"/>
      <c r="AC781" s="53"/>
      <c r="AO781" s="48"/>
    </row>
    <row r="782" spans="28:41" s="10" customFormat="1" x14ac:dyDescent="0.2">
      <c r="AB782" s="48"/>
      <c r="AC782" s="53"/>
      <c r="AO782" s="48"/>
    </row>
    <row r="783" spans="28:41" s="10" customFormat="1" x14ac:dyDescent="0.2">
      <c r="AB783" s="48"/>
      <c r="AC783" s="53"/>
      <c r="AO783" s="48"/>
    </row>
    <row r="784" spans="28:41" s="10" customFormat="1" x14ac:dyDescent="0.2">
      <c r="AB784" s="48"/>
      <c r="AC784" s="53"/>
      <c r="AO784" s="48"/>
    </row>
    <row r="785" spans="28:41" s="10" customFormat="1" x14ac:dyDescent="0.2">
      <c r="AB785" s="48"/>
      <c r="AC785" s="53"/>
      <c r="AO785" s="48"/>
    </row>
    <row r="786" spans="28:41" s="10" customFormat="1" x14ac:dyDescent="0.2">
      <c r="AB786" s="48"/>
      <c r="AC786" s="53"/>
      <c r="AO786" s="48"/>
    </row>
    <row r="787" spans="28:41" s="10" customFormat="1" x14ac:dyDescent="0.2">
      <c r="AB787" s="48"/>
      <c r="AC787" s="53"/>
      <c r="AO787" s="48"/>
    </row>
    <row r="788" spans="28:41" s="10" customFormat="1" x14ac:dyDescent="0.2">
      <c r="AB788" s="48"/>
      <c r="AC788" s="53"/>
      <c r="AO788" s="48"/>
    </row>
    <row r="789" spans="28:41" s="10" customFormat="1" x14ac:dyDescent="0.2">
      <c r="AB789" s="48"/>
      <c r="AC789" s="53"/>
      <c r="AO789" s="48"/>
    </row>
    <row r="790" spans="28:41" s="10" customFormat="1" x14ac:dyDescent="0.2">
      <c r="AB790" s="48"/>
      <c r="AC790" s="53"/>
      <c r="AO790" s="48"/>
    </row>
    <row r="791" spans="28:41" s="10" customFormat="1" x14ac:dyDescent="0.2">
      <c r="AB791" s="48"/>
      <c r="AC791" s="53"/>
      <c r="AO791" s="48"/>
    </row>
    <row r="792" spans="28:41" s="10" customFormat="1" x14ac:dyDescent="0.2">
      <c r="AB792" s="48"/>
      <c r="AC792" s="53"/>
      <c r="AO792" s="48"/>
    </row>
    <row r="793" spans="28:41" s="10" customFormat="1" x14ac:dyDescent="0.2">
      <c r="AB793" s="48"/>
      <c r="AC793" s="53"/>
      <c r="AO793" s="48"/>
    </row>
    <row r="794" spans="28:41" s="10" customFormat="1" x14ac:dyDescent="0.2">
      <c r="AB794" s="48"/>
      <c r="AC794" s="53"/>
      <c r="AO794" s="48"/>
    </row>
    <row r="795" spans="28:41" s="10" customFormat="1" x14ac:dyDescent="0.2">
      <c r="AB795" s="48"/>
      <c r="AC795" s="53"/>
      <c r="AO795" s="48"/>
    </row>
    <row r="796" spans="28:41" s="10" customFormat="1" x14ac:dyDescent="0.2">
      <c r="AB796" s="48"/>
      <c r="AC796" s="53"/>
      <c r="AO796" s="48"/>
    </row>
    <row r="797" spans="28:41" s="10" customFormat="1" x14ac:dyDescent="0.2">
      <c r="AB797" s="48"/>
      <c r="AC797" s="53"/>
      <c r="AO797" s="48"/>
    </row>
    <row r="798" spans="28:41" s="10" customFormat="1" x14ac:dyDescent="0.2">
      <c r="AB798" s="48"/>
      <c r="AC798" s="53"/>
      <c r="AO798" s="48"/>
    </row>
    <row r="799" spans="28:41" s="10" customFormat="1" x14ac:dyDescent="0.2">
      <c r="AB799" s="48"/>
      <c r="AC799" s="53"/>
      <c r="AO799" s="48"/>
    </row>
    <row r="800" spans="28:41" s="10" customFormat="1" x14ac:dyDescent="0.2">
      <c r="AB800" s="48"/>
      <c r="AC800" s="53"/>
      <c r="AO800" s="48"/>
    </row>
    <row r="801" spans="28:41" s="10" customFormat="1" x14ac:dyDescent="0.2">
      <c r="AB801" s="48"/>
      <c r="AC801" s="53"/>
      <c r="AO801" s="48"/>
    </row>
    <row r="802" spans="28:41" s="10" customFormat="1" x14ac:dyDescent="0.2">
      <c r="AB802" s="48"/>
      <c r="AC802" s="53"/>
      <c r="AO802" s="48"/>
    </row>
    <row r="803" spans="28:41" s="10" customFormat="1" x14ac:dyDescent="0.2">
      <c r="AB803" s="48"/>
      <c r="AC803" s="53"/>
      <c r="AO803" s="48"/>
    </row>
    <row r="804" spans="28:41" s="10" customFormat="1" x14ac:dyDescent="0.2">
      <c r="AB804" s="48"/>
      <c r="AC804" s="53"/>
      <c r="AO804" s="48"/>
    </row>
    <row r="805" spans="28:41" s="10" customFormat="1" x14ac:dyDescent="0.2">
      <c r="AB805" s="48"/>
      <c r="AC805" s="53"/>
      <c r="AO805" s="48"/>
    </row>
    <row r="806" spans="28:41" s="10" customFormat="1" x14ac:dyDescent="0.2">
      <c r="AB806" s="48"/>
      <c r="AC806" s="53"/>
      <c r="AO806" s="48"/>
    </row>
    <row r="807" spans="28:41" s="10" customFormat="1" x14ac:dyDescent="0.2">
      <c r="AB807" s="48"/>
      <c r="AC807" s="53"/>
      <c r="AO807" s="48"/>
    </row>
    <row r="808" spans="28:41" s="10" customFormat="1" x14ac:dyDescent="0.2">
      <c r="AB808" s="48"/>
      <c r="AC808" s="53"/>
      <c r="AO808" s="48"/>
    </row>
    <row r="809" spans="28:41" s="10" customFormat="1" x14ac:dyDescent="0.2">
      <c r="AB809" s="48"/>
      <c r="AC809" s="53"/>
      <c r="AO809" s="48"/>
    </row>
    <row r="810" spans="28:41" s="10" customFormat="1" x14ac:dyDescent="0.2">
      <c r="AB810" s="48"/>
      <c r="AC810" s="53"/>
      <c r="AO810" s="48"/>
    </row>
    <row r="811" spans="28:41" s="10" customFormat="1" x14ac:dyDescent="0.2">
      <c r="AB811" s="48"/>
      <c r="AC811" s="53"/>
      <c r="AO811" s="48"/>
    </row>
    <row r="812" spans="28:41" s="10" customFormat="1" x14ac:dyDescent="0.2">
      <c r="AB812" s="48"/>
      <c r="AC812" s="53"/>
      <c r="AO812" s="48"/>
    </row>
    <row r="813" spans="28:41" s="10" customFormat="1" x14ac:dyDescent="0.2">
      <c r="AB813" s="48"/>
      <c r="AC813" s="53"/>
      <c r="AO813" s="48"/>
    </row>
    <row r="814" spans="28:41" s="10" customFormat="1" x14ac:dyDescent="0.2">
      <c r="AB814" s="48"/>
      <c r="AC814" s="53"/>
      <c r="AO814" s="48"/>
    </row>
    <row r="815" spans="28:41" s="10" customFormat="1" x14ac:dyDescent="0.2">
      <c r="AB815" s="48"/>
      <c r="AC815" s="53"/>
      <c r="AO815" s="48"/>
    </row>
    <row r="816" spans="28:41" s="10" customFormat="1" x14ac:dyDescent="0.2">
      <c r="AB816" s="48"/>
      <c r="AC816" s="53"/>
      <c r="AO816" s="48"/>
    </row>
    <row r="817" spans="28:41" s="10" customFormat="1" x14ac:dyDescent="0.2">
      <c r="AB817" s="48"/>
      <c r="AC817" s="53"/>
      <c r="AO817" s="48"/>
    </row>
    <row r="818" spans="28:41" s="10" customFormat="1" x14ac:dyDescent="0.2">
      <c r="AB818" s="48"/>
      <c r="AC818" s="53"/>
      <c r="AO818" s="48"/>
    </row>
    <row r="819" spans="28:41" s="10" customFormat="1" x14ac:dyDescent="0.2">
      <c r="AB819" s="48"/>
      <c r="AC819" s="53"/>
      <c r="AO819" s="48"/>
    </row>
    <row r="820" spans="28:41" s="10" customFormat="1" x14ac:dyDescent="0.2">
      <c r="AB820" s="48"/>
      <c r="AC820" s="53"/>
      <c r="AO820" s="48"/>
    </row>
    <row r="821" spans="28:41" s="10" customFormat="1" x14ac:dyDescent="0.2">
      <c r="AB821" s="48"/>
      <c r="AC821" s="53"/>
      <c r="AO821" s="48"/>
    </row>
    <row r="822" spans="28:41" s="10" customFormat="1" x14ac:dyDescent="0.2">
      <c r="AB822" s="48"/>
      <c r="AC822" s="53"/>
      <c r="AO822" s="48"/>
    </row>
    <row r="823" spans="28:41" s="10" customFormat="1" x14ac:dyDescent="0.2">
      <c r="AB823" s="48"/>
      <c r="AC823" s="53"/>
      <c r="AO823" s="48"/>
    </row>
    <row r="824" spans="28:41" s="10" customFormat="1" x14ac:dyDescent="0.2">
      <c r="AB824" s="48"/>
      <c r="AC824" s="53"/>
      <c r="AO824" s="48"/>
    </row>
    <row r="825" spans="28:41" s="10" customFormat="1" x14ac:dyDescent="0.2">
      <c r="AB825" s="48"/>
      <c r="AC825" s="53"/>
      <c r="AO825" s="48"/>
    </row>
    <row r="826" spans="28:41" s="10" customFormat="1" x14ac:dyDescent="0.2">
      <c r="AB826" s="48"/>
      <c r="AC826" s="53"/>
      <c r="AO826" s="48"/>
    </row>
    <row r="827" spans="28:41" s="10" customFormat="1" x14ac:dyDescent="0.2">
      <c r="AB827" s="48"/>
      <c r="AC827" s="53"/>
      <c r="AO827" s="48"/>
    </row>
    <row r="828" spans="28:41" s="10" customFormat="1" x14ac:dyDescent="0.2">
      <c r="AB828" s="48"/>
      <c r="AC828" s="53"/>
      <c r="AO828" s="48"/>
    </row>
    <row r="829" spans="28:41" s="10" customFormat="1" x14ac:dyDescent="0.2">
      <c r="AB829" s="48"/>
      <c r="AC829" s="53"/>
      <c r="AO829" s="48"/>
    </row>
    <row r="830" spans="28:41" s="10" customFormat="1" x14ac:dyDescent="0.2">
      <c r="AB830" s="48"/>
      <c r="AC830" s="53"/>
      <c r="AO830" s="48"/>
    </row>
    <row r="831" spans="28:41" s="10" customFormat="1" x14ac:dyDescent="0.2">
      <c r="AB831" s="48"/>
      <c r="AC831" s="53"/>
      <c r="AO831" s="48"/>
    </row>
    <row r="832" spans="28:41" s="10" customFormat="1" x14ac:dyDescent="0.2">
      <c r="AB832" s="48"/>
      <c r="AC832" s="53"/>
      <c r="AO832" s="48"/>
    </row>
    <row r="833" spans="28:41" s="10" customFormat="1" x14ac:dyDescent="0.2">
      <c r="AB833" s="48"/>
      <c r="AC833" s="53"/>
      <c r="AO833" s="48"/>
    </row>
    <row r="834" spans="28:41" s="10" customFormat="1" x14ac:dyDescent="0.2">
      <c r="AB834" s="48"/>
      <c r="AC834" s="53"/>
      <c r="AO834" s="48"/>
    </row>
    <row r="835" spans="28:41" s="10" customFormat="1" x14ac:dyDescent="0.2">
      <c r="AB835" s="48"/>
      <c r="AC835" s="53"/>
      <c r="AO835" s="48"/>
    </row>
    <row r="836" spans="28:41" s="10" customFormat="1" x14ac:dyDescent="0.2">
      <c r="AB836" s="48"/>
      <c r="AC836" s="53"/>
      <c r="AO836" s="48"/>
    </row>
    <row r="837" spans="28:41" s="10" customFormat="1" x14ac:dyDescent="0.2">
      <c r="AB837" s="48"/>
      <c r="AC837" s="53"/>
      <c r="AO837" s="48"/>
    </row>
    <row r="838" spans="28:41" s="10" customFormat="1" x14ac:dyDescent="0.2">
      <c r="AB838" s="48"/>
      <c r="AC838" s="53"/>
      <c r="AO838" s="48"/>
    </row>
    <row r="839" spans="28:41" s="10" customFormat="1" x14ac:dyDescent="0.2">
      <c r="AB839" s="48"/>
      <c r="AC839" s="53"/>
      <c r="AO839" s="48"/>
    </row>
    <row r="840" spans="28:41" s="10" customFormat="1" x14ac:dyDescent="0.2">
      <c r="AB840" s="48"/>
      <c r="AC840" s="53"/>
      <c r="AO840" s="48"/>
    </row>
    <row r="841" spans="28:41" s="10" customFormat="1" x14ac:dyDescent="0.2">
      <c r="AB841" s="48"/>
      <c r="AC841" s="53"/>
      <c r="AO841" s="48"/>
    </row>
    <row r="842" spans="28:41" s="10" customFormat="1" x14ac:dyDescent="0.2">
      <c r="AB842" s="48"/>
      <c r="AC842" s="53"/>
      <c r="AO842" s="48"/>
    </row>
    <row r="843" spans="28:41" s="10" customFormat="1" x14ac:dyDescent="0.2">
      <c r="AB843" s="48"/>
      <c r="AC843" s="53"/>
      <c r="AO843" s="48"/>
    </row>
    <row r="844" spans="28:41" s="10" customFormat="1" x14ac:dyDescent="0.2">
      <c r="AB844" s="48"/>
      <c r="AC844" s="53"/>
      <c r="AO844" s="48"/>
    </row>
    <row r="845" spans="28:41" s="10" customFormat="1" x14ac:dyDescent="0.2">
      <c r="AB845" s="48"/>
      <c r="AC845" s="53"/>
      <c r="AO845" s="48"/>
    </row>
    <row r="846" spans="28:41" s="10" customFormat="1" x14ac:dyDescent="0.2">
      <c r="AB846" s="48"/>
      <c r="AC846" s="53"/>
      <c r="AO846" s="48"/>
    </row>
    <row r="847" spans="28:41" s="10" customFormat="1" x14ac:dyDescent="0.2">
      <c r="AB847" s="48"/>
      <c r="AC847" s="53"/>
      <c r="AO847" s="48"/>
    </row>
    <row r="848" spans="28:41" s="10" customFormat="1" x14ac:dyDescent="0.2">
      <c r="AB848" s="48"/>
      <c r="AC848" s="53"/>
      <c r="AO848" s="48"/>
    </row>
    <row r="849" spans="28:41" s="10" customFormat="1" x14ac:dyDescent="0.2">
      <c r="AB849" s="48"/>
      <c r="AC849" s="53"/>
      <c r="AO849" s="48"/>
    </row>
    <row r="850" spans="28:41" s="10" customFormat="1" x14ac:dyDescent="0.2">
      <c r="AB850" s="48"/>
      <c r="AC850" s="53"/>
      <c r="AO850" s="48"/>
    </row>
    <row r="851" spans="28:41" s="10" customFormat="1" x14ac:dyDescent="0.2">
      <c r="AB851" s="48"/>
      <c r="AC851" s="53"/>
      <c r="AO851" s="48"/>
    </row>
    <row r="852" spans="28:41" s="10" customFormat="1" x14ac:dyDescent="0.2">
      <c r="AB852" s="48"/>
      <c r="AC852" s="53"/>
      <c r="AO852" s="48"/>
    </row>
    <row r="853" spans="28:41" s="10" customFormat="1" x14ac:dyDescent="0.2">
      <c r="AB853" s="48"/>
      <c r="AC853" s="53"/>
      <c r="AO853" s="48"/>
    </row>
    <row r="854" spans="28:41" s="10" customFormat="1" x14ac:dyDescent="0.2">
      <c r="AB854" s="48"/>
      <c r="AC854" s="53"/>
      <c r="AO854" s="48"/>
    </row>
    <row r="855" spans="28:41" s="10" customFormat="1" x14ac:dyDescent="0.2">
      <c r="AB855" s="48"/>
      <c r="AC855" s="53"/>
      <c r="AO855" s="48"/>
    </row>
    <row r="856" spans="28:41" s="10" customFormat="1" x14ac:dyDescent="0.2">
      <c r="AB856" s="48"/>
      <c r="AC856" s="53"/>
      <c r="AO856" s="48"/>
    </row>
    <row r="857" spans="28:41" s="10" customFormat="1" x14ac:dyDescent="0.2">
      <c r="AB857" s="48"/>
      <c r="AC857" s="53"/>
      <c r="AO857" s="48"/>
    </row>
    <row r="858" spans="28:41" s="10" customFormat="1" x14ac:dyDescent="0.2">
      <c r="AB858" s="48"/>
      <c r="AC858" s="53"/>
      <c r="AO858" s="48"/>
    </row>
    <row r="859" spans="28:41" s="10" customFormat="1" x14ac:dyDescent="0.2">
      <c r="AB859" s="48"/>
      <c r="AC859" s="53"/>
      <c r="AO859" s="48"/>
    </row>
    <row r="860" spans="28:41" s="10" customFormat="1" x14ac:dyDescent="0.2">
      <c r="AB860" s="48"/>
      <c r="AC860" s="53"/>
      <c r="AO860" s="48"/>
    </row>
    <row r="861" spans="28:41" s="10" customFormat="1" x14ac:dyDescent="0.2">
      <c r="AB861" s="48"/>
      <c r="AC861" s="53"/>
      <c r="AO861" s="48"/>
    </row>
    <row r="862" spans="28:41" s="10" customFormat="1" x14ac:dyDescent="0.2">
      <c r="AB862" s="48"/>
      <c r="AC862" s="53"/>
      <c r="AO862" s="48"/>
    </row>
    <row r="863" spans="28:41" s="10" customFormat="1" x14ac:dyDescent="0.2">
      <c r="AB863" s="48"/>
      <c r="AC863" s="53"/>
      <c r="AO863" s="48"/>
    </row>
    <row r="864" spans="28:41" s="10" customFormat="1" x14ac:dyDescent="0.2">
      <c r="AB864" s="48"/>
      <c r="AC864" s="53"/>
      <c r="AO864" s="48"/>
    </row>
    <row r="865" spans="28:41" s="10" customFormat="1" x14ac:dyDescent="0.2">
      <c r="AB865" s="48"/>
      <c r="AC865" s="53"/>
      <c r="AO865" s="48"/>
    </row>
    <row r="866" spans="28:41" s="10" customFormat="1" x14ac:dyDescent="0.2">
      <c r="AB866" s="48"/>
      <c r="AC866" s="53"/>
      <c r="AO866" s="48"/>
    </row>
    <row r="867" spans="28:41" s="10" customFormat="1" x14ac:dyDescent="0.2">
      <c r="AB867" s="48"/>
      <c r="AC867" s="53"/>
      <c r="AO867" s="48"/>
    </row>
    <row r="868" spans="28:41" s="10" customFormat="1" x14ac:dyDescent="0.2">
      <c r="AB868" s="48"/>
      <c r="AC868" s="53"/>
      <c r="AO868" s="48"/>
    </row>
    <row r="869" spans="28:41" s="10" customFormat="1" x14ac:dyDescent="0.2">
      <c r="AB869" s="48"/>
      <c r="AC869" s="53"/>
      <c r="AO869" s="48"/>
    </row>
    <row r="870" spans="28:41" s="10" customFormat="1" x14ac:dyDescent="0.2">
      <c r="AB870" s="48"/>
      <c r="AC870" s="53"/>
      <c r="AO870" s="48"/>
    </row>
    <row r="871" spans="28:41" s="10" customFormat="1" x14ac:dyDescent="0.2">
      <c r="AB871" s="48"/>
      <c r="AC871" s="53"/>
      <c r="AO871" s="48"/>
    </row>
    <row r="872" spans="28:41" s="10" customFormat="1" x14ac:dyDescent="0.2">
      <c r="AB872" s="48"/>
      <c r="AC872" s="53"/>
      <c r="AO872" s="48"/>
    </row>
    <row r="873" spans="28:41" s="10" customFormat="1" x14ac:dyDescent="0.2">
      <c r="AB873" s="48"/>
      <c r="AC873" s="53"/>
      <c r="AO873" s="48"/>
    </row>
    <row r="874" spans="28:41" s="10" customFormat="1" x14ac:dyDescent="0.2">
      <c r="AB874" s="48"/>
      <c r="AC874" s="53"/>
      <c r="AO874" s="48"/>
    </row>
    <row r="875" spans="28:41" s="10" customFormat="1" x14ac:dyDescent="0.2">
      <c r="AB875" s="48"/>
      <c r="AC875" s="53"/>
      <c r="AO875" s="48"/>
    </row>
    <row r="876" spans="28:41" s="10" customFormat="1" x14ac:dyDescent="0.2">
      <c r="AB876" s="48"/>
      <c r="AC876" s="53"/>
      <c r="AO876" s="48"/>
    </row>
    <row r="877" spans="28:41" s="10" customFormat="1" x14ac:dyDescent="0.2">
      <c r="AB877" s="48"/>
      <c r="AC877" s="53"/>
      <c r="AO877" s="48"/>
    </row>
    <row r="878" spans="28:41" s="10" customFormat="1" x14ac:dyDescent="0.2">
      <c r="AB878" s="48"/>
      <c r="AC878" s="53"/>
      <c r="AO878" s="48"/>
    </row>
    <row r="879" spans="28:41" s="10" customFormat="1" x14ac:dyDescent="0.2">
      <c r="AB879" s="48"/>
      <c r="AC879" s="53"/>
      <c r="AO879" s="48"/>
    </row>
    <row r="880" spans="28:41" s="10" customFormat="1" x14ac:dyDescent="0.2">
      <c r="AB880" s="48"/>
      <c r="AC880" s="53"/>
      <c r="AO880" s="48"/>
    </row>
    <row r="881" spans="28:41" s="10" customFormat="1" x14ac:dyDescent="0.2">
      <c r="AB881" s="48"/>
      <c r="AC881" s="53"/>
      <c r="AO881" s="48"/>
    </row>
    <row r="882" spans="28:41" s="10" customFormat="1" x14ac:dyDescent="0.2">
      <c r="AB882" s="48"/>
      <c r="AC882" s="53"/>
      <c r="AO882" s="48"/>
    </row>
    <row r="883" spans="28:41" s="10" customFormat="1" x14ac:dyDescent="0.2">
      <c r="AB883" s="48"/>
      <c r="AC883" s="53"/>
      <c r="AO883" s="48"/>
    </row>
    <row r="884" spans="28:41" s="10" customFormat="1" x14ac:dyDescent="0.2">
      <c r="AB884" s="48"/>
      <c r="AC884" s="53"/>
      <c r="AO884" s="48"/>
    </row>
    <row r="885" spans="28:41" s="10" customFormat="1" x14ac:dyDescent="0.2">
      <c r="AB885" s="48"/>
      <c r="AC885" s="53"/>
      <c r="AO885" s="48"/>
    </row>
    <row r="886" spans="28:41" s="10" customFormat="1" x14ac:dyDescent="0.2">
      <c r="AB886" s="48"/>
      <c r="AC886" s="53"/>
      <c r="AO886" s="48"/>
    </row>
    <row r="887" spans="28:41" s="10" customFormat="1" x14ac:dyDescent="0.2">
      <c r="AB887" s="48"/>
      <c r="AC887" s="53"/>
      <c r="AO887" s="48"/>
    </row>
    <row r="888" spans="28:41" s="10" customFormat="1" x14ac:dyDescent="0.2">
      <c r="AB888" s="48"/>
      <c r="AC888" s="53"/>
      <c r="AO888" s="48"/>
    </row>
    <row r="889" spans="28:41" s="10" customFormat="1" x14ac:dyDescent="0.2">
      <c r="AB889" s="48"/>
      <c r="AC889" s="53"/>
      <c r="AO889" s="48"/>
    </row>
    <row r="890" spans="28:41" s="10" customFormat="1" x14ac:dyDescent="0.2">
      <c r="AB890" s="48"/>
      <c r="AC890" s="53"/>
      <c r="AO890" s="48"/>
    </row>
    <row r="891" spans="28:41" s="10" customFormat="1" x14ac:dyDescent="0.2">
      <c r="AB891" s="48"/>
      <c r="AC891" s="53"/>
      <c r="AO891" s="48"/>
    </row>
    <row r="892" spans="28:41" s="10" customFormat="1" x14ac:dyDescent="0.2">
      <c r="AB892" s="48"/>
      <c r="AC892" s="53"/>
      <c r="AO892" s="48"/>
    </row>
    <row r="893" spans="28:41" s="10" customFormat="1" x14ac:dyDescent="0.2">
      <c r="AB893" s="48"/>
      <c r="AC893" s="53"/>
      <c r="AO893" s="48"/>
    </row>
    <row r="894" spans="28:41" s="10" customFormat="1" x14ac:dyDescent="0.2">
      <c r="AB894" s="48"/>
      <c r="AC894" s="53"/>
      <c r="AO894" s="48"/>
    </row>
    <row r="895" spans="28:41" s="10" customFormat="1" x14ac:dyDescent="0.2">
      <c r="AB895" s="48"/>
      <c r="AC895" s="53"/>
      <c r="AO895" s="48"/>
    </row>
    <row r="896" spans="28:41" s="10" customFormat="1" x14ac:dyDescent="0.2">
      <c r="AB896" s="48"/>
      <c r="AC896" s="53"/>
      <c r="AO896" s="48"/>
    </row>
    <row r="897" spans="28:41" s="10" customFormat="1" x14ac:dyDescent="0.2">
      <c r="AB897" s="48"/>
      <c r="AC897" s="53"/>
      <c r="AO897" s="48"/>
    </row>
    <row r="898" spans="28:41" s="10" customFormat="1" x14ac:dyDescent="0.2">
      <c r="AB898" s="48"/>
      <c r="AC898" s="53"/>
      <c r="AO898" s="48"/>
    </row>
    <row r="899" spans="28:41" s="10" customFormat="1" x14ac:dyDescent="0.2">
      <c r="AB899" s="48"/>
      <c r="AC899" s="53"/>
      <c r="AO899" s="48"/>
    </row>
    <row r="900" spans="28:41" s="10" customFormat="1" x14ac:dyDescent="0.2">
      <c r="AB900" s="48"/>
      <c r="AC900" s="53"/>
      <c r="AO900" s="48"/>
    </row>
    <row r="901" spans="28:41" s="10" customFormat="1" x14ac:dyDescent="0.2">
      <c r="AB901" s="48"/>
      <c r="AC901" s="53"/>
      <c r="AO901" s="48"/>
    </row>
    <row r="902" spans="28:41" s="10" customFormat="1" x14ac:dyDescent="0.2">
      <c r="AB902" s="48"/>
      <c r="AC902" s="53"/>
      <c r="AO902" s="48"/>
    </row>
    <row r="903" spans="28:41" s="10" customFormat="1" x14ac:dyDescent="0.2">
      <c r="AB903" s="48"/>
      <c r="AC903" s="53"/>
      <c r="AO903" s="48"/>
    </row>
    <row r="904" spans="28:41" s="10" customFormat="1" x14ac:dyDescent="0.2">
      <c r="AB904" s="48"/>
      <c r="AC904" s="53"/>
      <c r="AO904" s="48"/>
    </row>
    <row r="905" spans="28:41" s="10" customFormat="1" x14ac:dyDescent="0.2">
      <c r="AB905" s="48"/>
      <c r="AC905" s="53"/>
      <c r="AO905" s="48"/>
    </row>
    <row r="906" spans="28:41" s="10" customFormat="1" x14ac:dyDescent="0.2">
      <c r="AB906" s="48"/>
      <c r="AC906" s="53"/>
      <c r="AO906" s="48"/>
    </row>
    <row r="907" spans="28:41" s="10" customFormat="1" x14ac:dyDescent="0.2">
      <c r="AB907" s="48"/>
      <c r="AC907" s="53"/>
      <c r="AO907" s="48"/>
    </row>
    <row r="908" spans="28:41" s="10" customFormat="1" x14ac:dyDescent="0.2">
      <c r="AB908" s="48"/>
      <c r="AC908" s="53"/>
      <c r="AO908" s="48"/>
    </row>
    <row r="909" spans="28:41" s="10" customFormat="1" x14ac:dyDescent="0.2">
      <c r="AB909" s="48"/>
      <c r="AC909" s="53"/>
      <c r="AO909" s="48"/>
    </row>
    <row r="910" spans="28:41" s="10" customFormat="1" x14ac:dyDescent="0.2">
      <c r="AB910" s="48"/>
      <c r="AC910" s="53"/>
      <c r="AO910" s="48"/>
    </row>
    <row r="911" spans="28:41" s="10" customFormat="1" x14ac:dyDescent="0.2">
      <c r="AB911" s="48"/>
      <c r="AC911" s="53"/>
      <c r="AO911" s="48"/>
    </row>
    <row r="912" spans="28:41" s="10" customFormat="1" x14ac:dyDescent="0.2">
      <c r="AB912" s="48"/>
      <c r="AC912" s="53"/>
      <c r="AO912" s="48"/>
    </row>
    <row r="913" spans="28:41" s="10" customFormat="1" x14ac:dyDescent="0.2">
      <c r="AB913" s="48"/>
      <c r="AC913" s="53"/>
      <c r="AO913" s="48"/>
    </row>
    <row r="914" spans="28:41" s="10" customFormat="1" x14ac:dyDescent="0.2">
      <c r="AB914" s="48"/>
      <c r="AC914" s="53"/>
      <c r="AO914" s="48"/>
    </row>
    <row r="915" spans="28:41" s="10" customFormat="1" x14ac:dyDescent="0.2">
      <c r="AB915" s="48"/>
      <c r="AC915" s="53"/>
      <c r="AO915" s="48"/>
    </row>
    <row r="916" spans="28:41" s="10" customFormat="1" x14ac:dyDescent="0.2">
      <c r="AB916" s="48"/>
      <c r="AC916" s="53"/>
      <c r="AO916" s="48"/>
    </row>
    <row r="917" spans="28:41" s="10" customFormat="1" x14ac:dyDescent="0.2">
      <c r="AB917" s="48"/>
      <c r="AC917" s="53"/>
      <c r="AO917" s="48"/>
    </row>
    <row r="918" spans="28:41" s="10" customFormat="1" x14ac:dyDescent="0.2">
      <c r="AB918" s="48"/>
      <c r="AC918" s="53"/>
      <c r="AO918" s="48"/>
    </row>
    <row r="919" spans="28:41" s="10" customFormat="1" x14ac:dyDescent="0.2">
      <c r="AB919" s="48"/>
      <c r="AC919" s="53"/>
      <c r="AO919" s="48"/>
    </row>
    <row r="920" spans="28:41" s="10" customFormat="1" x14ac:dyDescent="0.2">
      <c r="AB920" s="48"/>
      <c r="AC920" s="53"/>
      <c r="AO920" s="48"/>
    </row>
    <row r="921" spans="28:41" s="10" customFormat="1" x14ac:dyDescent="0.2">
      <c r="AB921" s="48"/>
      <c r="AC921" s="53"/>
      <c r="AO921" s="48"/>
    </row>
    <row r="922" spans="28:41" s="10" customFormat="1" x14ac:dyDescent="0.2">
      <c r="AB922" s="48"/>
      <c r="AC922" s="53"/>
      <c r="AO922" s="48"/>
    </row>
    <row r="923" spans="28:41" s="10" customFormat="1" x14ac:dyDescent="0.2">
      <c r="AB923" s="48"/>
      <c r="AC923" s="53"/>
      <c r="AO923" s="48"/>
    </row>
    <row r="924" spans="28:41" s="10" customFormat="1" x14ac:dyDescent="0.2">
      <c r="AB924" s="48"/>
      <c r="AC924" s="53"/>
      <c r="AO924" s="48"/>
    </row>
    <row r="925" spans="28:41" s="10" customFormat="1" x14ac:dyDescent="0.2">
      <c r="AB925" s="48"/>
      <c r="AC925" s="53"/>
      <c r="AO925" s="48"/>
    </row>
    <row r="926" spans="28:41" s="10" customFormat="1" x14ac:dyDescent="0.2">
      <c r="AB926" s="48"/>
      <c r="AC926" s="53"/>
      <c r="AO926" s="48"/>
    </row>
    <row r="927" spans="28:41" s="10" customFormat="1" x14ac:dyDescent="0.2">
      <c r="AB927" s="48"/>
      <c r="AC927" s="53"/>
      <c r="AO927" s="48"/>
    </row>
    <row r="928" spans="28:41" s="10" customFormat="1" x14ac:dyDescent="0.2">
      <c r="AB928" s="48"/>
      <c r="AC928" s="53"/>
      <c r="AO928" s="48"/>
    </row>
    <row r="929" spans="28:41" s="10" customFormat="1" x14ac:dyDescent="0.2">
      <c r="AB929" s="48"/>
      <c r="AC929" s="53"/>
      <c r="AO929" s="48"/>
    </row>
    <row r="930" spans="28:41" s="10" customFormat="1" x14ac:dyDescent="0.2">
      <c r="AB930" s="48"/>
      <c r="AC930" s="53"/>
      <c r="AO930" s="48"/>
    </row>
    <row r="931" spans="28:41" s="10" customFormat="1" x14ac:dyDescent="0.2">
      <c r="AB931" s="48"/>
      <c r="AC931" s="53"/>
      <c r="AO931" s="48"/>
    </row>
    <row r="932" spans="28:41" s="10" customFormat="1" x14ac:dyDescent="0.2">
      <c r="AB932" s="48"/>
      <c r="AC932" s="53"/>
      <c r="AO932" s="48"/>
    </row>
    <row r="933" spans="28:41" s="10" customFormat="1" x14ac:dyDescent="0.2">
      <c r="AB933" s="48"/>
      <c r="AC933" s="53"/>
      <c r="AO933" s="48"/>
    </row>
    <row r="934" spans="28:41" s="10" customFormat="1" x14ac:dyDescent="0.2">
      <c r="AB934" s="48"/>
      <c r="AC934" s="53"/>
      <c r="AO934" s="48"/>
    </row>
    <row r="935" spans="28:41" s="10" customFormat="1" x14ac:dyDescent="0.2">
      <c r="AB935" s="48"/>
      <c r="AC935" s="53"/>
      <c r="AO935" s="48"/>
    </row>
    <row r="936" spans="28:41" s="10" customFormat="1" x14ac:dyDescent="0.2">
      <c r="AB936" s="48"/>
      <c r="AC936" s="53"/>
      <c r="AO936" s="48"/>
    </row>
    <row r="937" spans="28:41" s="10" customFormat="1" x14ac:dyDescent="0.2">
      <c r="AB937" s="48"/>
      <c r="AC937" s="53"/>
      <c r="AO937" s="48"/>
    </row>
    <row r="938" spans="28:41" s="10" customFormat="1" x14ac:dyDescent="0.2">
      <c r="AB938" s="48"/>
      <c r="AC938" s="53"/>
      <c r="AO938" s="48"/>
    </row>
    <row r="939" spans="28:41" s="10" customFormat="1" x14ac:dyDescent="0.2">
      <c r="AB939" s="48"/>
      <c r="AC939" s="53"/>
      <c r="AO939" s="48"/>
    </row>
    <row r="940" spans="28:41" s="10" customFormat="1" x14ac:dyDescent="0.2">
      <c r="AB940" s="48"/>
      <c r="AC940" s="53"/>
      <c r="AO940" s="48"/>
    </row>
    <row r="941" spans="28:41" s="10" customFormat="1" x14ac:dyDescent="0.2">
      <c r="AB941" s="48"/>
      <c r="AC941" s="53"/>
      <c r="AO941" s="48"/>
    </row>
    <row r="942" spans="28:41" s="10" customFormat="1" x14ac:dyDescent="0.2">
      <c r="AB942" s="48"/>
      <c r="AC942" s="53"/>
      <c r="AO942" s="48"/>
    </row>
    <row r="943" spans="28:41" s="10" customFormat="1" x14ac:dyDescent="0.2">
      <c r="AB943" s="48"/>
      <c r="AC943" s="53"/>
      <c r="AO943" s="48"/>
    </row>
    <row r="944" spans="28:41" s="10" customFormat="1" x14ac:dyDescent="0.2">
      <c r="AB944" s="48"/>
      <c r="AC944" s="53"/>
      <c r="AO944" s="48"/>
    </row>
    <row r="945" spans="28:41" s="10" customFormat="1" x14ac:dyDescent="0.2">
      <c r="AB945" s="48"/>
      <c r="AC945" s="53"/>
      <c r="AO945" s="48"/>
    </row>
    <row r="946" spans="28:41" s="10" customFormat="1" x14ac:dyDescent="0.2">
      <c r="AB946" s="48"/>
      <c r="AC946" s="53"/>
      <c r="AO946" s="48"/>
    </row>
    <row r="947" spans="28:41" s="10" customFormat="1" x14ac:dyDescent="0.2">
      <c r="AB947" s="48"/>
      <c r="AC947" s="53"/>
      <c r="AO947" s="48"/>
    </row>
    <row r="948" spans="28:41" s="10" customFormat="1" x14ac:dyDescent="0.2">
      <c r="AB948" s="48"/>
      <c r="AC948" s="53"/>
      <c r="AO948" s="48"/>
    </row>
    <row r="949" spans="28:41" s="10" customFormat="1" x14ac:dyDescent="0.2">
      <c r="AB949" s="48"/>
      <c r="AC949" s="53"/>
      <c r="AO949" s="48"/>
    </row>
    <row r="950" spans="28:41" s="10" customFormat="1" x14ac:dyDescent="0.2">
      <c r="AB950" s="48"/>
      <c r="AC950" s="53"/>
      <c r="AO950" s="48"/>
    </row>
    <row r="951" spans="28:41" s="10" customFormat="1" x14ac:dyDescent="0.2">
      <c r="AB951" s="48"/>
      <c r="AC951" s="53"/>
      <c r="AO951" s="48"/>
    </row>
    <row r="952" spans="28:41" s="10" customFormat="1" x14ac:dyDescent="0.2">
      <c r="AB952" s="48"/>
      <c r="AC952" s="53"/>
      <c r="AO952" s="48"/>
    </row>
    <row r="953" spans="28:41" s="10" customFormat="1" x14ac:dyDescent="0.2">
      <c r="AB953" s="48"/>
      <c r="AC953" s="53"/>
      <c r="AO953" s="48"/>
    </row>
    <row r="954" spans="28:41" s="10" customFormat="1" x14ac:dyDescent="0.2">
      <c r="AB954" s="48"/>
      <c r="AC954" s="53"/>
      <c r="AO954" s="48"/>
    </row>
    <row r="955" spans="28:41" s="10" customFormat="1" x14ac:dyDescent="0.2">
      <c r="AB955" s="48"/>
      <c r="AC955" s="53"/>
      <c r="AO955" s="48"/>
    </row>
    <row r="956" spans="28:41" s="10" customFormat="1" x14ac:dyDescent="0.2">
      <c r="AB956" s="48"/>
      <c r="AC956" s="53"/>
      <c r="AO956" s="48"/>
    </row>
    <row r="957" spans="28:41" s="10" customFormat="1" x14ac:dyDescent="0.2">
      <c r="AB957" s="48"/>
      <c r="AC957" s="53"/>
      <c r="AO957" s="48"/>
    </row>
    <row r="958" spans="28:41" s="10" customFormat="1" x14ac:dyDescent="0.2">
      <c r="AB958" s="48"/>
      <c r="AC958" s="53"/>
      <c r="AO958" s="48"/>
    </row>
    <row r="959" spans="28:41" s="10" customFormat="1" x14ac:dyDescent="0.2">
      <c r="AB959" s="48"/>
      <c r="AC959" s="53"/>
      <c r="AO959" s="48"/>
    </row>
    <row r="960" spans="28:41" s="10" customFormat="1" x14ac:dyDescent="0.2">
      <c r="AB960" s="48"/>
      <c r="AC960" s="53"/>
      <c r="AO960" s="48"/>
    </row>
    <row r="961" spans="28:41" s="10" customFormat="1" x14ac:dyDescent="0.2">
      <c r="AB961" s="48"/>
      <c r="AC961" s="53"/>
      <c r="AO961" s="48"/>
    </row>
    <row r="962" spans="28:41" s="10" customFormat="1" x14ac:dyDescent="0.2">
      <c r="AB962" s="48"/>
      <c r="AC962" s="53"/>
      <c r="AO962" s="48"/>
    </row>
    <row r="963" spans="28:41" s="10" customFormat="1" x14ac:dyDescent="0.2">
      <c r="AB963" s="48"/>
      <c r="AC963" s="53"/>
      <c r="AO963" s="48"/>
    </row>
    <row r="964" spans="28:41" s="10" customFormat="1" x14ac:dyDescent="0.2">
      <c r="AB964" s="48"/>
      <c r="AC964" s="53"/>
      <c r="AO964" s="48"/>
    </row>
    <row r="965" spans="28:41" s="10" customFormat="1" x14ac:dyDescent="0.2">
      <c r="AB965" s="48"/>
      <c r="AC965" s="53"/>
      <c r="AO965" s="48"/>
    </row>
    <row r="966" spans="28:41" s="10" customFormat="1" x14ac:dyDescent="0.2">
      <c r="AB966" s="48"/>
      <c r="AC966" s="53"/>
      <c r="AO966" s="48"/>
    </row>
    <row r="967" spans="28:41" s="10" customFormat="1" x14ac:dyDescent="0.2">
      <c r="AB967" s="48"/>
      <c r="AC967" s="53"/>
      <c r="AO967" s="48"/>
    </row>
    <row r="968" spans="28:41" s="10" customFormat="1" x14ac:dyDescent="0.2">
      <c r="AB968" s="48"/>
      <c r="AC968" s="53"/>
      <c r="AO968" s="48"/>
    </row>
    <row r="969" spans="28:41" s="10" customFormat="1" x14ac:dyDescent="0.2">
      <c r="AB969" s="48"/>
      <c r="AC969" s="53"/>
      <c r="AO969" s="48"/>
    </row>
    <row r="970" spans="28:41" s="10" customFormat="1" x14ac:dyDescent="0.2">
      <c r="AB970" s="48"/>
      <c r="AC970" s="53"/>
      <c r="AO970" s="48"/>
    </row>
    <row r="971" spans="28:41" s="10" customFormat="1" x14ac:dyDescent="0.2">
      <c r="AB971" s="48"/>
      <c r="AC971" s="53"/>
      <c r="AO971" s="48"/>
    </row>
    <row r="972" spans="28:41" s="10" customFormat="1" x14ac:dyDescent="0.2">
      <c r="AB972" s="48"/>
      <c r="AC972" s="53"/>
      <c r="AO972" s="48"/>
    </row>
    <row r="973" spans="28:41" s="10" customFormat="1" x14ac:dyDescent="0.2">
      <c r="AB973" s="48"/>
      <c r="AC973" s="53"/>
      <c r="AO973" s="48"/>
    </row>
    <row r="974" spans="28:41" s="10" customFormat="1" x14ac:dyDescent="0.2">
      <c r="AB974" s="48"/>
      <c r="AC974" s="53"/>
      <c r="AO974" s="48"/>
    </row>
    <row r="975" spans="28:41" s="10" customFormat="1" x14ac:dyDescent="0.2">
      <c r="AB975" s="48"/>
      <c r="AC975" s="53"/>
      <c r="AO975" s="48"/>
    </row>
    <row r="976" spans="28:41" s="10" customFormat="1" x14ac:dyDescent="0.2">
      <c r="AB976" s="48"/>
      <c r="AC976" s="53"/>
      <c r="AO976" s="48"/>
    </row>
    <row r="977" spans="28:41" s="10" customFormat="1" x14ac:dyDescent="0.2">
      <c r="AB977" s="48"/>
      <c r="AC977" s="53"/>
      <c r="AO977" s="48"/>
    </row>
    <row r="978" spans="28:41" s="10" customFormat="1" x14ac:dyDescent="0.2">
      <c r="AB978" s="48"/>
      <c r="AC978" s="53"/>
      <c r="AO978" s="48"/>
    </row>
    <row r="979" spans="28:41" s="10" customFormat="1" x14ac:dyDescent="0.2">
      <c r="AB979" s="48"/>
      <c r="AC979" s="53"/>
      <c r="AO979" s="48"/>
    </row>
    <row r="980" spans="28:41" s="10" customFormat="1" x14ac:dyDescent="0.2">
      <c r="AB980" s="48"/>
      <c r="AC980" s="53"/>
      <c r="AO980" s="48"/>
    </row>
    <row r="981" spans="28:41" s="10" customFormat="1" x14ac:dyDescent="0.2">
      <c r="AB981" s="48"/>
      <c r="AC981" s="53"/>
      <c r="AO981" s="48"/>
    </row>
    <row r="982" spans="28:41" s="10" customFormat="1" x14ac:dyDescent="0.2">
      <c r="AB982" s="48"/>
      <c r="AC982" s="53"/>
      <c r="AO982" s="48"/>
    </row>
    <row r="983" spans="28:41" s="10" customFormat="1" x14ac:dyDescent="0.2">
      <c r="AB983" s="48"/>
      <c r="AC983" s="53"/>
      <c r="AO983" s="48"/>
    </row>
    <row r="984" spans="28:41" s="10" customFormat="1" x14ac:dyDescent="0.2">
      <c r="AB984" s="48"/>
      <c r="AC984" s="53"/>
      <c r="AO984" s="48"/>
    </row>
    <row r="985" spans="28:41" s="10" customFormat="1" x14ac:dyDescent="0.2">
      <c r="AB985" s="48"/>
      <c r="AC985" s="53"/>
      <c r="AO985" s="48"/>
    </row>
    <row r="986" spans="28:41" s="10" customFormat="1" x14ac:dyDescent="0.2">
      <c r="AB986" s="48"/>
      <c r="AC986" s="53"/>
      <c r="AO986" s="48"/>
    </row>
    <row r="987" spans="28:41" s="10" customFormat="1" x14ac:dyDescent="0.2">
      <c r="AB987" s="48"/>
      <c r="AC987" s="53"/>
      <c r="AO987" s="48"/>
    </row>
    <row r="988" spans="28:41" s="10" customFormat="1" x14ac:dyDescent="0.2">
      <c r="AB988" s="48"/>
      <c r="AC988" s="53"/>
      <c r="AO988" s="48"/>
    </row>
    <row r="989" spans="28:41" s="10" customFormat="1" x14ac:dyDescent="0.2">
      <c r="AB989" s="48"/>
      <c r="AC989" s="53"/>
      <c r="AO989" s="48"/>
    </row>
    <row r="990" spans="28:41" s="10" customFormat="1" x14ac:dyDescent="0.2">
      <c r="AB990" s="48"/>
      <c r="AC990" s="53"/>
      <c r="AO990" s="48"/>
    </row>
    <row r="991" spans="28:41" s="10" customFormat="1" x14ac:dyDescent="0.2">
      <c r="AB991" s="48"/>
      <c r="AC991" s="53"/>
      <c r="AO991" s="48"/>
    </row>
    <row r="992" spans="28:41" s="10" customFormat="1" x14ac:dyDescent="0.2">
      <c r="AB992" s="48"/>
      <c r="AC992" s="53"/>
      <c r="AO992" s="48"/>
    </row>
    <row r="993" spans="28:41" s="10" customFormat="1" x14ac:dyDescent="0.2">
      <c r="AB993" s="48"/>
      <c r="AC993" s="53"/>
      <c r="AO993" s="48"/>
    </row>
    <row r="994" spans="28:41" s="10" customFormat="1" x14ac:dyDescent="0.2">
      <c r="AB994" s="48"/>
      <c r="AC994" s="53"/>
      <c r="AO994" s="48"/>
    </row>
    <row r="995" spans="28:41" s="10" customFormat="1" x14ac:dyDescent="0.2">
      <c r="AB995" s="48"/>
      <c r="AC995" s="53"/>
      <c r="AO995" s="48"/>
    </row>
    <row r="996" spans="28:41" s="10" customFormat="1" x14ac:dyDescent="0.2">
      <c r="AB996" s="48"/>
      <c r="AC996" s="53"/>
      <c r="AO996" s="48"/>
    </row>
    <row r="997" spans="28:41" s="10" customFormat="1" x14ac:dyDescent="0.2">
      <c r="AB997" s="48"/>
      <c r="AC997" s="53"/>
      <c r="AO997" s="48"/>
    </row>
    <row r="998" spans="28:41" s="10" customFormat="1" x14ac:dyDescent="0.2">
      <c r="AB998" s="48"/>
      <c r="AC998" s="53"/>
      <c r="AO998" s="48"/>
    </row>
    <row r="999" spans="28:41" s="10" customFormat="1" x14ac:dyDescent="0.2">
      <c r="AB999" s="48"/>
      <c r="AC999" s="53"/>
      <c r="AO999" s="48"/>
    </row>
    <row r="1000" spans="28:41" s="10" customFormat="1" x14ac:dyDescent="0.2">
      <c r="AB1000" s="48"/>
      <c r="AC1000" s="53"/>
      <c r="AO1000" s="48"/>
    </row>
    <row r="1001" spans="28:41" s="10" customFormat="1" x14ac:dyDescent="0.2">
      <c r="AB1001" s="48"/>
      <c r="AC1001" s="53"/>
      <c r="AO1001" s="48"/>
    </row>
    <row r="1002" spans="28:41" s="10" customFormat="1" x14ac:dyDescent="0.2">
      <c r="AB1002" s="48"/>
      <c r="AC1002" s="53"/>
      <c r="AO1002" s="48"/>
    </row>
    <row r="1003" spans="28:41" s="10" customFormat="1" x14ac:dyDescent="0.2">
      <c r="AB1003" s="48"/>
      <c r="AC1003" s="53"/>
      <c r="AO1003" s="48"/>
    </row>
    <row r="1004" spans="28:41" s="10" customFormat="1" x14ac:dyDescent="0.2">
      <c r="AB1004" s="48"/>
      <c r="AC1004" s="53"/>
      <c r="AO1004" s="48"/>
    </row>
    <row r="1005" spans="28:41" s="10" customFormat="1" x14ac:dyDescent="0.2">
      <c r="AB1005" s="48"/>
      <c r="AC1005" s="53"/>
      <c r="AO1005" s="48"/>
    </row>
    <row r="1006" spans="28:41" s="10" customFormat="1" x14ac:dyDescent="0.2">
      <c r="AB1006" s="48"/>
      <c r="AC1006" s="53"/>
      <c r="AO1006" s="48"/>
    </row>
    <row r="1007" spans="28:41" s="10" customFormat="1" x14ac:dyDescent="0.2">
      <c r="AB1007" s="48"/>
      <c r="AC1007" s="53"/>
      <c r="AO1007" s="48"/>
    </row>
    <row r="1008" spans="28:41" s="10" customFormat="1" x14ac:dyDescent="0.2">
      <c r="AB1008" s="48"/>
      <c r="AC1008" s="53"/>
      <c r="AO1008" s="48"/>
    </row>
    <row r="1009" spans="28:41" s="10" customFormat="1" x14ac:dyDescent="0.2">
      <c r="AB1009" s="48"/>
      <c r="AC1009" s="53"/>
      <c r="AO1009" s="48"/>
    </row>
    <row r="1010" spans="28:41" s="10" customFormat="1" x14ac:dyDescent="0.2">
      <c r="AB1010" s="48"/>
      <c r="AC1010" s="53"/>
      <c r="AO1010" s="48"/>
    </row>
    <row r="1011" spans="28:41" s="10" customFormat="1" x14ac:dyDescent="0.2">
      <c r="AB1011" s="48"/>
      <c r="AC1011" s="53"/>
      <c r="AO1011" s="48"/>
    </row>
    <row r="1012" spans="28:41" s="10" customFormat="1" x14ac:dyDescent="0.2">
      <c r="AB1012" s="48"/>
      <c r="AC1012" s="53"/>
      <c r="AO1012" s="48"/>
    </row>
    <row r="1013" spans="28:41" s="10" customFormat="1" x14ac:dyDescent="0.2">
      <c r="AB1013" s="48"/>
      <c r="AC1013" s="53"/>
      <c r="AO1013" s="48"/>
    </row>
    <row r="1014" spans="28:41" s="10" customFormat="1" x14ac:dyDescent="0.2">
      <c r="AB1014" s="48"/>
      <c r="AC1014" s="53"/>
      <c r="AO1014" s="48"/>
    </row>
    <row r="1015" spans="28:41" s="10" customFormat="1" x14ac:dyDescent="0.2">
      <c r="AB1015" s="48"/>
      <c r="AC1015" s="53"/>
      <c r="AO1015" s="48"/>
    </row>
    <row r="1016" spans="28:41" s="10" customFormat="1" x14ac:dyDescent="0.2">
      <c r="AB1016" s="48"/>
      <c r="AC1016" s="53"/>
      <c r="AO1016" s="48"/>
    </row>
    <row r="1017" spans="28:41" s="10" customFormat="1" x14ac:dyDescent="0.2">
      <c r="AB1017" s="48"/>
      <c r="AC1017" s="53"/>
      <c r="AO1017" s="48"/>
    </row>
    <row r="1018" spans="28:41" s="10" customFormat="1" x14ac:dyDescent="0.2">
      <c r="AB1018" s="48"/>
      <c r="AC1018" s="53"/>
      <c r="AO1018" s="48"/>
    </row>
    <row r="1019" spans="28:41" s="10" customFormat="1" x14ac:dyDescent="0.2">
      <c r="AB1019" s="48"/>
      <c r="AC1019" s="53"/>
      <c r="AO1019" s="48"/>
    </row>
    <row r="1020" spans="28:41" s="10" customFormat="1" x14ac:dyDescent="0.2">
      <c r="AB1020" s="48"/>
      <c r="AC1020" s="53"/>
      <c r="AO1020" s="48"/>
    </row>
    <row r="1021" spans="28:41" s="10" customFormat="1" x14ac:dyDescent="0.2">
      <c r="AB1021" s="48"/>
      <c r="AC1021" s="53"/>
      <c r="AO1021" s="48"/>
    </row>
    <row r="1022" spans="28:41" s="10" customFormat="1" x14ac:dyDescent="0.2">
      <c r="AB1022" s="48"/>
      <c r="AC1022" s="53"/>
      <c r="AO1022" s="48"/>
    </row>
    <row r="1023" spans="28:41" s="10" customFormat="1" x14ac:dyDescent="0.2">
      <c r="AB1023" s="48"/>
      <c r="AC1023" s="53"/>
      <c r="AO1023" s="48"/>
    </row>
    <row r="1024" spans="28:41" s="10" customFormat="1" x14ac:dyDescent="0.2">
      <c r="AB1024" s="48"/>
      <c r="AC1024" s="53"/>
      <c r="AO1024" s="48"/>
    </row>
    <row r="1025" spans="28:41" s="10" customFormat="1" x14ac:dyDescent="0.2">
      <c r="AB1025" s="48"/>
      <c r="AC1025" s="53"/>
      <c r="AO1025" s="48"/>
    </row>
    <row r="1026" spans="28:41" s="10" customFormat="1" x14ac:dyDescent="0.2">
      <c r="AB1026" s="48"/>
      <c r="AC1026" s="53"/>
      <c r="AO1026" s="48"/>
    </row>
    <row r="1027" spans="28:41" s="10" customFormat="1" x14ac:dyDescent="0.2">
      <c r="AB1027" s="48"/>
      <c r="AC1027" s="53"/>
      <c r="AO1027" s="48"/>
    </row>
    <row r="1028" spans="28:41" s="10" customFormat="1" x14ac:dyDescent="0.2">
      <c r="AB1028" s="48"/>
      <c r="AC1028" s="53"/>
      <c r="AO1028" s="48"/>
    </row>
    <row r="1029" spans="28:41" s="10" customFormat="1" x14ac:dyDescent="0.2">
      <c r="AB1029" s="48"/>
      <c r="AC1029" s="53"/>
      <c r="AO1029" s="48"/>
    </row>
    <row r="1030" spans="28:41" s="10" customFormat="1" x14ac:dyDescent="0.2">
      <c r="AB1030" s="48"/>
      <c r="AC1030" s="53"/>
      <c r="AO1030" s="48"/>
    </row>
    <row r="1031" spans="28:41" s="10" customFormat="1" x14ac:dyDescent="0.2">
      <c r="AB1031" s="48"/>
      <c r="AC1031" s="53"/>
      <c r="AO1031" s="48"/>
    </row>
    <row r="1032" spans="28:41" s="10" customFormat="1" x14ac:dyDescent="0.2">
      <c r="AB1032" s="48"/>
      <c r="AC1032" s="53"/>
      <c r="AO1032" s="48"/>
    </row>
    <row r="1033" spans="28:41" s="10" customFormat="1" x14ac:dyDescent="0.2">
      <c r="AB1033" s="48"/>
      <c r="AC1033" s="53"/>
      <c r="AO1033" s="48"/>
    </row>
    <row r="1034" spans="28:41" s="10" customFormat="1" x14ac:dyDescent="0.2">
      <c r="AB1034" s="48"/>
      <c r="AC1034" s="53"/>
      <c r="AO1034" s="48"/>
    </row>
    <row r="1035" spans="28:41" s="10" customFormat="1" x14ac:dyDescent="0.2">
      <c r="AB1035" s="48"/>
      <c r="AC1035" s="53"/>
      <c r="AO1035" s="48"/>
    </row>
    <row r="1036" spans="28:41" s="10" customFormat="1" x14ac:dyDescent="0.2">
      <c r="AB1036" s="48"/>
      <c r="AC1036" s="53"/>
      <c r="AO1036" s="48"/>
    </row>
    <row r="1037" spans="28:41" s="10" customFormat="1" x14ac:dyDescent="0.2">
      <c r="AB1037" s="48"/>
      <c r="AC1037" s="53"/>
      <c r="AO1037" s="48"/>
    </row>
    <row r="1038" spans="28:41" s="10" customFormat="1" x14ac:dyDescent="0.2">
      <c r="AB1038" s="48"/>
      <c r="AC1038" s="53"/>
      <c r="AO1038" s="48"/>
    </row>
    <row r="1039" spans="28:41" s="10" customFormat="1" x14ac:dyDescent="0.2">
      <c r="AB1039" s="48"/>
      <c r="AC1039" s="53"/>
      <c r="AO1039" s="48"/>
    </row>
    <row r="1040" spans="28:41" s="10" customFormat="1" x14ac:dyDescent="0.2">
      <c r="AB1040" s="48"/>
      <c r="AC1040" s="53"/>
      <c r="AO1040" s="48"/>
    </row>
    <row r="1041" spans="28:41" s="10" customFormat="1" x14ac:dyDescent="0.2">
      <c r="AB1041" s="48"/>
      <c r="AC1041" s="53"/>
      <c r="AO1041" s="48"/>
    </row>
    <row r="1042" spans="28:41" s="10" customFormat="1" x14ac:dyDescent="0.2">
      <c r="AB1042" s="48"/>
      <c r="AC1042" s="53"/>
      <c r="AO1042" s="48"/>
    </row>
    <row r="1043" spans="28:41" s="10" customFormat="1" x14ac:dyDescent="0.2">
      <c r="AB1043" s="48"/>
      <c r="AC1043" s="53"/>
      <c r="AO1043" s="48"/>
    </row>
    <row r="1044" spans="28:41" s="10" customFormat="1" x14ac:dyDescent="0.2">
      <c r="AB1044" s="48"/>
      <c r="AC1044" s="53"/>
      <c r="AO1044" s="48"/>
    </row>
    <row r="1045" spans="28:41" s="10" customFormat="1" x14ac:dyDescent="0.2">
      <c r="AB1045" s="48"/>
      <c r="AC1045" s="53"/>
      <c r="AO1045" s="48"/>
    </row>
    <row r="1046" spans="28:41" s="10" customFormat="1" x14ac:dyDescent="0.2">
      <c r="AB1046" s="48"/>
      <c r="AC1046" s="53"/>
      <c r="AO1046" s="48"/>
    </row>
    <row r="1047" spans="28:41" s="10" customFormat="1" x14ac:dyDescent="0.2">
      <c r="AB1047" s="48"/>
      <c r="AC1047" s="53"/>
      <c r="AO1047" s="48"/>
    </row>
    <row r="1048" spans="28:41" s="10" customFormat="1" x14ac:dyDescent="0.2">
      <c r="AB1048" s="48"/>
      <c r="AC1048" s="53"/>
      <c r="AO1048" s="48"/>
    </row>
    <row r="1049" spans="28:41" s="10" customFormat="1" x14ac:dyDescent="0.2">
      <c r="AB1049" s="48"/>
      <c r="AC1049" s="53"/>
      <c r="AO1049" s="48"/>
    </row>
    <row r="1050" spans="28:41" s="10" customFormat="1" x14ac:dyDescent="0.2">
      <c r="AB1050" s="48"/>
      <c r="AC1050" s="53"/>
      <c r="AO1050" s="48"/>
    </row>
    <row r="1051" spans="28:41" s="10" customFormat="1" x14ac:dyDescent="0.2">
      <c r="AB1051" s="48"/>
      <c r="AC1051" s="53"/>
      <c r="AO1051" s="48"/>
    </row>
    <row r="1052" spans="28:41" s="10" customFormat="1" x14ac:dyDescent="0.2">
      <c r="AB1052" s="48"/>
      <c r="AC1052" s="53"/>
      <c r="AO1052" s="48"/>
    </row>
    <row r="1053" spans="28:41" s="10" customFormat="1" x14ac:dyDescent="0.2">
      <c r="AB1053" s="48"/>
      <c r="AC1053" s="53"/>
      <c r="AO1053" s="48"/>
    </row>
    <row r="1054" spans="28:41" s="10" customFormat="1" x14ac:dyDescent="0.2">
      <c r="AB1054" s="48"/>
      <c r="AC1054" s="53"/>
      <c r="AO1054" s="48"/>
    </row>
    <row r="1055" spans="28:41" s="10" customFormat="1" x14ac:dyDescent="0.2">
      <c r="AB1055" s="48"/>
      <c r="AC1055" s="53"/>
      <c r="AO1055" s="48"/>
    </row>
    <row r="1056" spans="28:41" s="10" customFormat="1" x14ac:dyDescent="0.2">
      <c r="AB1056" s="48"/>
      <c r="AC1056" s="53"/>
      <c r="AO1056" s="48"/>
    </row>
    <row r="1057" spans="28:41" s="10" customFormat="1" x14ac:dyDescent="0.2">
      <c r="AB1057" s="48"/>
      <c r="AC1057" s="53"/>
      <c r="AO1057" s="48"/>
    </row>
    <row r="1058" spans="28:41" s="10" customFormat="1" x14ac:dyDescent="0.2">
      <c r="AB1058" s="48"/>
      <c r="AC1058" s="53"/>
      <c r="AO1058" s="48"/>
    </row>
    <row r="1059" spans="28:41" s="10" customFormat="1" x14ac:dyDescent="0.2">
      <c r="AB1059" s="48"/>
      <c r="AC1059" s="53"/>
      <c r="AO1059" s="48"/>
    </row>
    <row r="1060" spans="28:41" s="10" customFormat="1" x14ac:dyDescent="0.2">
      <c r="AB1060" s="48"/>
      <c r="AC1060" s="53"/>
      <c r="AO1060" s="48"/>
    </row>
    <row r="1061" spans="28:41" s="10" customFormat="1" x14ac:dyDescent="0.2">
      <c r="AB1061" s="48"/>
      <c r="AC1061" s="53"/>
      <c r="AO1061" s="48"/>
    </row>
    <row r="1062" spans="28:41" s="10" customFormat="1" x14ac:dyDescent="0.2">
      <c r="AB1062" s="48"/>
      <c r="AC1062" s="53"/>
      <c r="AO1062" s="48"/>
    </row>
    <row r="1063" spans="28:41" s="10" customFormat="1" x14ac:dyDescent="0.2">
      <c r="AB1063" s="48"/>
      <c r="AC1063" s="53"/>
      <c r="AO1063" s="48"/>
    </row>
    <row r="1064" spans="28:41" s="10" customFormat="1" x14ac:dyDescent="0.2">
      <c r="AB1064" s="48"/>
      <c r="AC1064" s="53"/>
      <c r="AO1064" s="48"/>
    </row>
    <row r="1065" spans="28:41" s="10" customFormat="1" x14ac:dyDescent="0.2">
      <c r="AB1065" s="48"/>
      <c r="AC1065" s="53"/>
      <c r="AO1065" s="48"/>
    </row>
    <row r="1066" spans="28:41" s="10" customFormat="1" x14ac:dyDescent="0.2">
      <c r="AB1066" s="48"/>
      <c r="AC1066" s="53"/>
      <c r="AO1066" s="48"/>
    </row>
    <row r="1067" spans="28:41" s="10" customFormat="1" x14ac:dyDescent="0.2">
      <c r="AB1067" s="48"/>
      <c r="AC1067" s="53"/>
      <c r="AO1067" s="48"/>
    </row>
    <row r="1068" spans="28:41" s="10" customFormat="1" x14ac:dyDescent="0.2">
      <c r="AB1068" s="48"/>
      <c r="AC1068" s="53"/>
      <c r="AO1068" s="48"/>
    </row>
    <row r="1069" spans="28:41" s="10" customFormat="1" x14ac:dyDescent="0.2">
      <c r="AB1069" s="48"/>
      <c r="AC1069" s="53"/>
      <c r="AO1069" s="48"/>
    </row>
    <row r="1070" spans="28:41" s="10" customFormat="1" x14ac:dyDescent="0.2">
      <c r="AB1070" s="48"/>
      <c r="AC1070" s="53"/>
      <c r="AO1070" s="48"/>
    </row>
    <row r="1071" spans="28:41" s="10" customFormat="1" x14ac:dyDescent="0.2">
      <c r="AB1071" s="48"/>
      <c r="AC1071" s="53"/>
      <c r="AO1071" s="48"/>
    </row>
    <row r="1072" spans="28:41" s="10" customFormat="1" x14ac:dyDescent="0.2">
      <c r="AB1072" s="48"/>
      <c r="AC1072" s="53"/>
      <c r="AO1072" s="48"/>
    </row>
    <row r="1073" spans="28:41" s="10" customFormat="1" x14ac:dyDescent="0.2">
      <c r="AB1073" s="48"/>
      <c r="AC1073" s="53"/>
      <c r="AO1073" s="48"/>
    </row>
    <row r="1074" spans="28:41" s="10" customFormat="1" x14ac:dyDescent="0.2">
      <c r="AB1074" s="48"/>
      <c r="AC1074" s="53"/>
      <c r="AO1074" s="48"/>
    </row>
    <row r="1075" spans="28:41" s="10" customFormat="1" x14ac:dyDescent="0.2">
      <c r="AB1075" s="48"/>
      <c r="AC1075" s="53"/>
      <c r="AO1075" s="48"/>
    </row>
    <row r="1076" spans="28:41" s="10" customFormat="1" x14ac:dyDescent="0.2">
      <c r="AB1076" s="48"/>
      <c r="AC1076" s="53"/>
      <c r="AO1076" s="48"/>
    </row>
    <row r="1077" spans="28:41" s="10" customFormat="1" x14ac:dyDescent="0.2">
      <c r="AB1077" s="48"/>
      <c r="AC1077" s="53"/>
      <c r="AO1077" s="48"/>
    </row>
    <row r="1078" spans="28:41" s="10" customFormat="1" x14ac:dyDescent="0.2">
      <c r="AB1078" s="48"/>
      <c r="AC1078" s="53"/>
      <c r="AO1078" s="48"/>
    </row>
    <row r="1079" spans="28:41" s="10" customFormat="1" x14ac:dyDescent="0.2">
      <c r="AB1079" s="48"/>
      <c r="AC1079" s="53"/>
      <c r="AO1079" s="48"/>
    </row>
    <row r="1080" spans="28:41" s="10" customFormat="1" x14ac:dyDescent="0.2">
      <c r="AB1080" s="48"/>
      <c r="AC1080" s="53"/>
      <c r="AO1080" s="48"/>
    </row>
    <row r="1081" spans="28:41" s="10" customFormat="1" x14ac:dyDescent="0.2">
      <c r="AB1081" s="48"/>
      <c r="AC1081" s="53"/>
      <c r="AO1081" s="48"/>
    </row>
    <row r="1082" spans="28:41" s="10" customFormat="1" x14ac:dyDescent="0.2">
      <c r="AB1082" s="48"/>
      <c r="AC1082" s="53"/>
      <c r="AO1082" s="48"/>
    </row>
    <row r="1083" spans="28:41" s="10" customFormat="1" x14ac:dyDescent="0.2">
      <c r="AB1083" s="48"/>
      <c r="AC1083" s="53"/>
      <c r="AO1083" s="48"/>
    </row>
    <row r="1084" spans="28:41" s="10" customFormat="1" x14ac:dyDescent="0.2">
      <c r="AB1084" s="48"/>
      <c r="AC1084" s="53"/>
      <c r="AO1084" s="48"/>
    </row>
    <row r="1085" spans="28:41" s="10" customFormat="1" x14ac:dyDescent="0.2">
      <c r="AB1085" s="48"/>
      <c r="AC1085" s="53"/>
      <c r="AO1085" s="48"/>
    </row>
    <row r="1086" spans="28:41" s="10" customFormat="1" x14ac:dyDescent="0.2">
      <c r="AB1086" s="48"/>
      <c r="AC1086" s="53"/>
      <c r="AO1086" s="48"/>
    </row>
    <row r="1087" spans="28:41" s="10" customFormat="1" x14ac:dyDescent="0.2">
      <c r="AB1087" s="48"/>
      <c r="AC1087" s="53"/>
      <c r="AO1087" s="48"/>
    </row>
    <row r="1088" spans="28:41" s="10" customFormat="1" x14ac:dyDescent="0.2">
      <c r="AB1088" s="48"/>
      <c r="AC1088" s="53"/>
      <c r="AO1088" s="48"/>
    </row>
    <row r="1089" spans="28:41" s="10" customFormat="1" x14ac:dyDescent="0.2">
      <c r="AB1089" s="48"/>
      <c r="AC1089" s="53"/>
      <c r="AO1089" s="48"/>
    </row>
    <row r="1090" spans="28:41" s="10" customFormat="1" x14ac:dyDescent="0.2">
      <c r="AB1090" s="48"/>
      <c r="AC1090" s="53"/>
      <c r="AO1090" s="48"/>
    </row>
    <row r="1091" spans="28:41" s="10" customFormat="1" x14ac:dyDescent="0.2">
      <c r="AB1091" s="48"/>
      <c r="AC1091" s="53"/>
      <c r="AO1091" s="48"/>
    </row>
    <row r="1092" spans="28:41" s="10" customFormat="1" x14ac:dyDescent="0.2">
      <c r="AB1092" s="48"/>
      <c r="AC1092" s="53"/>
      <c r="AO1092" s="48"/>
    </row>
    <row r="1093" spans="28:41" s="10" customFormat="1" x14ac:dyDescent="0.2">
      <c r="AB1093" s="48"/>
      <c r="AC1093" s="53"/>
      <c r="AO1093" s="48"/>
    </row>
    <row r="1094" spans="28:41" s="10" customFormat="1" x14ac:dyDescent="0.2">
      <c r="AB1094" s="48"/>
      <c r="AC1094" s="53"/>
      <c r="AO1094" s="48"/>
    </row>
    <row r="1095" spans="28:41" s="10" customFormat="1" x14ac:dyDescent="0.2">
      <c r="AB1095" s="48"/>
      <c r="AC1095" s="53"/>
      <c r="AO1095" s="48"/>
    </row>
    <row r="1096" spans="28:41" s="10" customFormat="1" x14ac:dyDescent="0.2">
      <c r="AB1096" s="48"/>
      <c r="AC1096" s="53"/>
      <c r="AO1096" s="48"/>
    </row>
    <row r="1097" spans="28:41" s="10" customFormat="1" x14ac:dyDescent="0.2">
      <c r="AB1097" s="48"/>
      <c r="AC1097" s="53"/>
      <c r="AO1097" s="48"/>
    </row>
    <row r="1098" spans="28:41" s="10" customFormat="1" x14ac:dyDescent="0.2">
      <c r="AB1098" s="48"/>
      <c r="AC1098" s="53"/>
      <c r="AO1098" s="48"/>
    </row>
    <row r="1099" spans="28:41" s="10" customFormat="1" x14ac:dyDescent="0.2">
      <c r="AB1099" s="48"/>
      <c r="AC1099" s="53"/>
      <c r="AO1099" s="48"/>
    </row>
    <row r="1100" spans="28:41" s="10" customFormat="1" x14ac:dyDescent="0.2">
      <c r="AB1100" s="48"/>
      <c r="AC1100" s="53"/>
      <c r="AO1100" s="48"/>
    </row>
    <row r="1101" spans="28:41" s="10" customFormat="1" x14ac:dyDescent="0.2">
      <c r="AB1101" s="48"/>
      <c r="AC1101" s="53"/>
      <c r="AO1101" s="48"/>
    </row>
    <row r="1102" spans="28:41" s="10" customFormat="1" x14ac:dyDescent="0.2">
      <c r="AB1102" s="48"/>
      <c r="AC1102" s="53"/>
      <c r="AO1102" s="48"/>
    </row>
    <row r="1103" spans="28:41" s="10" customFormat="1" x14ac:dyDescent="0.2">
      <c r="AB1103" s="48"/>
      <c r="AC1103" s="53"/>
      <c r="AO1103" s="48"/>
    </row>
    <row r="1104" spans="28:41" s="10" customFormat="1" x14ac:dyDescent="0.2">
      <c r="AB1104" s="48"/>
      <c r="AC1104" s="53"/>
      <c r="AO1104" s="48"/>
    </row>
    <row r="1105" spans="28:41" s="10" customFormat="1" x14ac:dyDescent="0.2">
      <c r="AB1105" s="48"/>
      <c r="AC1105" s="53"/>
      <c r="AO1105" s="48"/>
    </row>
    <row r="1106" spans="28:41" s="10" customFormat="1" x14ac:dyDescent="0.2">
      <c r="AB1106" s="48"/>
      <c r="AC1106" s="53"/>
      <c r="AO1106" s="48"/>
    </row>
    <row r="1107" spans="28:41" s="10" customFormat="1" x14ac:dyDescent="0.2">
      <c r="AB1107" s="48"/>
      <c r="AC1107" s="53"/>
      <c r="AO1107" s="48"/>
    </row>
    <row r="1108" spans="28:41" s="10" customFormat="1" x14ac:dyDescent="0.2">
      <c r="AB1108" s="48"/>
      <c r="AC1108" s="53"/>
      <c r="AO1108" s="48"/>
    </row>
    <row r="1109" spans="28:41" s="10" customFormat="1" x14ac:dyDescent="0.2">
      <c r="AB1109" s="48"/>
      <c r="AC1109" s="53"/>
      <c r="AO1109" s="48"/>
    </row>
    <row r="1110" spans="28:41" s="10" customFormat="1" x14ac:dyDescent="0.2">
      <c r="AB1110" s="48"/>
      <c r="AC1110" s="53"/>
      <c r="AO1110" s="48"/>
    </row>
    <row r="1111" spans="28:41" s="10" customFormat="1" x14ac:dyDescent="0.2">
      <c r="AB1111" s="48"/>
      <c r="AC1111" s="53"/>
      <c r="AO1111" s="48"/>
    </row>
    <row r="1112" spans="28:41" s="10" customFormat="1" x14ac:dyDescent="0.2">
      <c r="AB1112" s="48"/>
      <c r="AC1112" s="53"/>
      <c r="AO1112" s="48"/>
    </row>
    <row r="1113" spans="28:41" s="10" customFormat="1" x14ac:dyDescent="0.2">
      <c r="AB1113" s="48"/>
      <c r="AC1113" s="53"/>
      <c r="AO1113" s="48"/>
    </row>
    <row r="1114" spans="28:41" s="10" customFormat="1" x14ac:dyDescent="0.2">
      <c r="AB1114" s="48"/>
      <c r="AC1114" s="53"/>
      <c r="AO1114" s="48"/>
    </row>
    <row r="1115" spans="28:41" s="10" customFormat="1" x14ac:dyDescent="0.2">
      <c r="AB1115" s="48"/>
      <c r="AC1115" s="53"/>
      <c r="AO1115" s="48"/>
    </row>
    <row r="1116" spans="28:41" s="10" customFormat="1" x14ac:dyDescent="0.2">
      <c r="AB1116" s="48"/>
      <c r="AC1116" s="53"/>
      <c r="AO1116" s="48"/>
    </row>
    <row r="1117" spans="28:41" s="10" customFormat="1" x14ac:dyDescent="0.2">
      <c r="AB1117" s="48"/>
      <c r="AC1117" s="53"/>
      <c r="AO1117" s="48"/>
    </row>
    <row r="1118" spans="28:41" s="10" customFormat="1" x14ac:dyDescent="0.2">
      <c r="AB1118" s="48"/>
      <c r="AC1118" s="53"/>
      <c r="AO1118" s="48"/>
    </row>
    <row r="1119" spans="28:41" s="10" customFormat="1" x14ac:dyDescent="0.2">
      <c r="AB1119" s="48"/>
      <c r="AC1119" s="53"/>
      <c r="AO1119" s="48"/>
    </row>
    <row r="1120" spans="28:41" s="10" customFormat="1" x14ac:dyDescent="0.2">
      <c r="AB1120" s="48"/>
      <c r="AC1120" s="53"/>
      <c r="AO1120" s="48"/>
    </row>
    <row r="1121" spans="28:41" s="10" customFormat="1" x14ac:dyDescent="0.2">
      <c r="AB1121" s="48"/>
      <c r="AC1121" s="53"/>
      <c r="AO1121" s="48"/>
    </row>
    <row r="1122" spans="28:41" s="10" customFormat="1" x14ac:dyDescent="0.2">
      <c r="AB1122" s="48"/>
      <c r="AC1122" s="53"/>
      <c r="AO1122" s="48"/>
    </row>
    <row r="1123" spans="28:41" s="10" customFormat="1" x14ac:dyDescent="0.2">
      <c r="AB1123" s="48"/>
      <c r="AC1123" s="53"/>
      <c r="AO1123" s="48"/>
    </row>
    <row r="1124" spans="28:41" s="10" customFormat="1" x14ac:dyDescent="0.2">
      <c r="AB1124" s="48"/>
      <c r="AC1124" s="53"/>
      <c r="AO1124" s="48"/>
    </row>
    <row r="1125" spans="28:41" s="10" customFormat="1" x14ac:dyDescent="0.2">
      <c r="AB1125" s="48"/>
      <c r="AC1125" s="53"/>
      <c r="AO1125" s="48"/>
    </row>
    <row r="1126" spans="28:41" s="10" customFormat="1" x14ac:dyDescent="0.2">
      <c r="AB1126" s="48"/>
      <c r="AC1126" s="53"/>
      <c r="AO1126" s="48"/>
    </row>
    <row r="1127" spans="28:41" s="10" customFormat="1" x14ac:dyDescent="0.2">
      <c r="AB1127" s="48"/>
      <c r="AC1127" s="53"/>
      <c r="AO1127" s="48"/>
    </row>
    <row r="1128" spans="28:41" s="10" customFormat="1" x14ac:dyDescent="0.2">
      <c r="AB1128" s="48"/>
      <c r="AC1128" s="53"/>
      <c r="AO1128" s="48"/>
    </row>
    <row r="1129" spans="28:41" s="10" customFormat="1" x14ac:dyDescent="0.2">
      <c r="AB1129" s="48"/>
      <c r="AC1129" s="53"/>
      <c r="AO1129" s="48"/>
    </row>
    <row r="1130" spans="28:41" s="10" customFormat="1" x14ac:dyDescent="0.2">
      <c r="AB1130" s="48"/>
      <c r="AC1130" s="53"/>
      <c r="AO1130" s="48"/>
    </row>
    <row r="1131" spans="28:41" s="10" customFormat="1" x14ac:dyDescent="0.2">
      <c r="AB1131" s="48"/>
      <c r="AC1131" s="53"/>
      <c r="AO1131" s="48"/>
    </row>
    <row r="1132" spans="28:41" s="10" customFormat="1" x14ac:dyDescent="0.2">
      <c r="AB1132" s="48"/>
      <c r="AC1132" s="53"/>
      <c r="AO1132" s="48"/>
    </row>
    <row r="1133" spans="28:41" s="10" customFormat="1" x14ac:dyDescent="0.2">
      <c r="AB1133" s="48"/>
      <c r="AC1133" s="53"/>
      <c r="AO1133" s="48"/>
    </row>
    <row r="1134" spans="28:41" s="10" customFormat="1" x14ac:dyDescent="0.2">
      <c r="AB1134" s="48"/>
      <c r="AC1134" s="53"/>
      <c r="AO1134" s="48"/>
    </row>
    <row r="1135" spans="28:41" s="10" customFormat="1" x14ac:dyDescent="0.2">
      <c r="AB1135" s="48"/>
      <c r="AC1135" s="53"/>
      <c r="AO1135" s="48"/>
    </row>
    <row r="1136" spans="28:41" s="10" customFormat="1" x14ac:dyDescent="0.2">
      <c r="AB1136" s="48"/>
      <c r="AC1136" s="53"/>
      <c r="AO1136" s="48"/>
    </row>
    <row r="1137" spans="28:41" s="10" customFormat="1" x14ac:dyDescent="0.2">
      <c r="AB1137" s="48"/>
      <c r="AC1137" s="53"/>
      <c r="AO1137" s="48"/>
    </row>
    <row r="1138" spans="28:41" s="10" customFormat="1" x14ac:dyDescent="0.2">
      <c r="AB1138" s="48"/>
      <c r="AC1138" s="53"/>
      <c r="AO1138" s="48"/>
    </row>
    <row r="1139" spans="28:41" s="10" customFormat="1" x14ac:dyDescent="0.2">
      <c r="AB1139" s="48"/>
      <c r="AC1139" s="53"/>
      <c r="AO1139" s="48"/>
    </row>
    <row r="1140" spans="28:41" s="10" customFormat="1" x14ac:dyDescent="0.2">
      <c r="AB1140" s="48"/>
      <c r="AC1140" s="53"/>
      <c r="AO1140" s="48"/>
    </row>
    <row r="1141" spans="28:41" s="10" customFormat="1" x14ac:dyDescent="0.2">
      <c r="AB1141" s="48"/>
      <c r="AC1141" s="53"/>
      <c r="AO1141" s="48"/>
    </row>
    <row r="1142" spans="28:41" s="10" customFormat="1" x14ac:dyDescent="0.2">
      <c r="AB1142" s="48"/>
      <c r="AC1142" s="53"/>
      <c r="AO1142" s="48"/>
    </row>
    <row r="1143" spans="28:41" s="10" customFormat="1" x14ac:dyDescent="0.2">
      <c r="AB1143" s="48"/>
      <c r="AC1143" s="53"/>
      <c r="AO1143" s="48"/>
    </row>
    <row r="1144" spans="28:41" s="10" customFormat="1" x14ac:dyDescent="0.2">
      <c r="AB1144" s="48"/>
      <c r="AC1144" s="53"/>
      <c r="AO1144" s="48"/>
    </row>
    <row r="1145" spans="28:41" s="10" customFormat="1" x14ac:dyDescent="0.2">
      <c r="AB1145" s="48"/>
      <c r="AC1145" s="53"/>
      <c r="AO1145" s="48"/>
    </row>
    <row r="1146" spans="28:41" s="10" customFormat="1" x14ac:dyDescent="0.2">
      <c r="AB1146" s="48"/>
      <c r="AC1146" s="53"/>
      <c r="AO1146" s="48"/>
    </row>
    <row r="1147" spans="28:41" s="10" customFormat="1" x14ac:dyDescent="0.2">
      <c r="AB1147" s="48"/>
      <c r="AC1147" s="53"/>
      <c r="AO1147" s="48"/>
    </row>
    <row r="1148" spans="28:41" s="10" customFormat="1" x14ac:dyDescent="0.2">
      <c r="AB1148" s="48"/>
      <c r="AC1148" s="53"/>
      <c r="AO1148" s="48"/>
    </row>
    <row r="1149" spans="28:41" s="10" customFormat="1" x14ac:dyDescent="0.2">
      <c r="AB1149" s="48"/>
      <c r="AC1149" s="53"/>
      <c r="AO1149" s="48"/>
    </row>
    <row r="1150" spans="28:41" s="10" customFormat="1" x14ac:dyDescent="0.2">
      <c r="AB1150" s="48"/>
      <c r="AC1150" s="53"/>
      <c r="AO1150" s="48"/>
    </row>
    <row r="1151" spans="28:41" s="10" customFormat="1" x14ac:dyDescent="0.2">
      <c r="AB1151" s="48"/>
      <c r="AC1151" s="53"/>
      <c r="AO1151" s="48"/>
    </row>
    <row r="1152" spans="28:41" s="10" customFormat="1" x14ac:dyDescent="0.2">
      <c r="AB1152" s="48"/>
      <c r="AC1152" s="53"/>
      <c r="AO1152" s="48"/>
    </row>
    <row r="1153" spans="28:41" s="10" customFormat="1" x14ac:dyDescent="0.2">
      <c r="AB1153" s="48"/>
      <c r="AC1153" s="53"/>
      <c r="AO1153" s="48"/>
    </row>
    <row r="1154" spans="28:41" s="10" customFormat="1" x14ac:dyDescent="0.2">
      <c r="AB1154" s="48"/>
      <c r="AC1154" s="53"/>
      <c r="AO1154" s="48"/>
    </row>
    <row r="1155" spans="28:41" s="10" customFormat="1" x14ac:dyDescent="0.2">
      <c r="AB1155" s="48"/>
      <c r="AC1155" s="53"/>
      <c r="AO1155" s="48"/>
    </row>
    <row r="1156" spans="28:41" s="10" customFormat="1" x14ac:dyDescent="0.2">
      <c r="AB1156" s="48"/>
      <c r="AC1156" s="53"/>
      <c r="AO1156" s="48"/>
    </row>
    <row r="1157" spans="28:41" s="10" customFormat="1" x14ac:dyDescent="0.2">
      <c r="AB1157" s="48"/>
      <c r="AC1157" s="53"/>
      <c r="AO1157" s="48"/>
    </row>
    <row r="1158" spans="28:41" s="10" customFormat="1" x14ac:dyDescent="0.2">
      <c r="AB1158" s="48"/>
      <c r="AC1158" s="53"/>
      <c r="AO1158" s="48"/>
    </row>
    <row r="1159" spans="28:41" s="10" customFormat="1" x14ac:dyDescent="0.2">
      <c r="AB1159" s="48"/>
      <c r="AC1159" s="53"/>
      <c r="AO1159" s="48"/>
    </row>
    <row r="1160" spans="28:41" s="10" customFormat="1" x14ac:dyDescent="0.2">
      <c r="AB1160" s="48"/>
      <c r="AC1160" s="53"/>
      <c r="AO1160" s="48"/>
    </row>
    <row r="1161" spans="28:41" s="10" customFormat="1" x14ac:dyDescent="0.2">
      <c r="AB1161" s="48"/>
      <c r="AC1161" s="53"/>
      <c r="AO1161" s="48"/>
    </row>
    <row r="1162" spans="28:41" s="10" customFormat="1" x14ac:dyDescent="0.2">
      <c r="AB1162" s="48"/>
      <c r="AC1162" s="53"/>
      <c r="AO1162" s="48"/>
    </row>
    <row r="1163" spans="28:41" s="10" customFormat="1" x14ac:dyDescent="0.2">
      <c r="AB1163" s="48"/>
      <c r="AC1163" s="53"/>
      <c r="AO1163" s="48"/>
    </row>
    <row r="1164" spans="28:41" s="10" customFormat="1" x14ac:dyDescent="0.2">
      <c r="AB1164" s="48"/>
      <c r="AC1164" s="53"/>
      <c r="AO1164" s="48"/>
    </row>
    <row r="1165" spans="28:41" s="10" customFormat="1" x14ac:dyDescent="0.2">
      <c r="AB1165" s="48"/>
      <c r="AC1165" s="53"/>
      <c r="AO1165" s="48"/>
    </row>
    <row r="1166" spans="28:41" s="10" customFormat="1" x14ac:dyDescent="0.2">
      <c r="AB1166" s="48"/>
      <c r="AC1166" s="53"/>
      <c r="AO1166" s="48"/>
    </row>
    <row r="1167" spans="28:41" s="10" customFormat="1" x14ac:dyDescent="0.2">
      <c r="AB1167" s="48"/>
      <c r="AC1167" s="53"/>
      <c r="AO1167" s="48"/>
    </row>
    <row r="1168" spans="28:41" s="10" customFormat="1" x14ac:dyDescent="0.2">
      <c r="AB1168" s="48"/>
      <c r="AC1168" s="53"/>
      <c r="AO1168" s="48"/>
    </row>
    <row r="1169" spans="28:41" s="10" customFormat="1" x14ac:dyDescent="0.2">
      <c r="AB1169" s="48"/>
      <c r="AC1169" s="53"/>
      <c r="AO1169" s="48"/>
    </row>
    <row r="1170" spans="28:41" s="10" customFormat="1" x14ac:dyDescent="0.2">
      <c r="AB1170" s="48"/>
      <c r="AC1170" s="53"/>
      <c r="AO1170" s="48"/>
    </row>
    <row r="1171" spans="28:41" s="10" customFormat="1" x14ac:dyDescent="0.2">
      <c r="AB1171" s="48"/>
      <c r="AC1171" s="53"/>
      <c r="AO1171" s="48"/>
    </row>
    <row r="1172" spans="28:41" s="10" customFormat="1" x14ac:dyDescent="0.2">
      <c r="AB1172" s="48"/>
      <c r="AC1172" s="53"/>
      <c r="AO1172" s="48"/>
    </row>
    <row r="1173" spans="28:41" s="10" customFormat="1" x14ac:dyDescent="0.2">
      <c r="AB1173" s="48"/>
      <c r="AC1173" s="53"/>
      <c r="AO1173" s="48"/>
    </row>
    <row r="1174" spans="28:41" s="10" customFormat="1" x14ac:dyDescent="0.2">
      <c r="AB1174" s="48"/>
      <c r="AC1174" s="53"/>
      <c r="AO1174" s="48"/>
    </row>
    <row r="1175" spans="28:41" s="10" customFormat="1" x14ac:dyDescent="0.2">
      <c r="AB1175" s="48"/>
      <c r="AC1175" s="53"/>
      <c r="AO1175" s="48"/>
    </row>
    <row r="1176" spans="28:41" s="10" customFormat="1" x14ac:dyDescent="0.2">
      <c r="AB1176" s="48"/>
      <c r="AC1176" s="53"/>
      <c r="AO1176" s="48"/>
    </row>
    <row r="1177" spans="28:41" s="10" customFormat="1" x14ac:dyDescent="0.2">
      <c r="AB1177" s="48"/>
      <c r="AC1177" s="53"/>
      <c r="AO1177" s="48"/>
    </row>
    <row r="1178" spans="28:41" s="10" customFormat="1" x14ac:dyDescent="0.2">
      <c r="AB1178" s="48"/>
      <c r="AC1178" s="53"/>
      <c r="AO1178" s="48"/>
    </row>
    <row r="1179" spans="28:41" s="10" customFormat="1" x14ac:dyDescent="0.2">
      <c r="AB1179" s="48"/>
      <c r="AC1179" s="53"/>
      <c r="AO1179" s="48"/>
    </row>
    <row r="1180" spans="28:41" s="10" customFormat="1" x14ac:dyDescent="0.2">
      <c r="AB1180" s="48"/>
      <c r="AC1180" s="53"/>
      <c r="AO1180" s="48"/>
    </row>
    <row r="1181" spans="28:41" s="10" customFormat="1" x14ac:dyDescent="0.2">
      <c r="AB1181" s="48"/>
      <c r="AC1181" s="53"/>
      <c r="AO1181" s="48"/>
    </row>
    <row r="1182" spans="28:41" s="10" customFormat="1" x14ac:dyDescent="0.2">
      <c r="AB1182" s="48"/>
      <c r="AC1182" s="53"/>
      <c r="AO1182" s="48"/>
    </row>
    <row r="1183" spans="28:41" s="10" customFormat="1" x14ac:dyDescent="0.2">
      <c r="AB1183" s="48"/>
      <c r="AC1183" s="53"/>
      <c r="AO1183" s="48"/>
    </row>
    <row r="1184" spans="28:41" s="10" customFormat="1" x14ac:dyDescent="0.2">
      <c r="AB1184" s="48"/>
      <c r="AC1184" s="53"/>
      <c r="AO1184" s="48"/>
    </row>
    <row r="1185" spans="28:41" s="10" customFormat="1" x14ac:dyDescent="0.2">
      <c r="AB1185" s="48"/>
      <c r="AC1185" s="53"/>
      <c r="AO1185" s="48"/>
    </row>
    <row r="1186" spans="28:41" s="10" customFormat="1" x14ac:dyDescent="0.2">
      <c r="AB1186" s="48"/>
      <c r="AC1186" s="53"/>
      <c r="AO1186" s="48"/>
    </row>
    <row r="1187" spans="28:41" s="10" customFormat="1" x14ac:dyDescent="0.2">
      <c r="AB1187" s="48"/>
      <c r="AC1187" s="53"/>
      <c r="AO1187" s="48"/>
    </row>
    <row r="1188" spans="28:41" s="10" customFormat="1" x14ac:dyDescent="0.2">
      <c r="AB1188" s="48"/>
      <c r="AC1188" s="53"/>
      <c r="AO1188" s="48"/>
    </row>
    <row r="1189" spans="28:41" s="10" customFormat="1" x14ac:dyDescent="0.2">
      <c r="AB1189" s="48"/>
      <c r="AC1189" s="53"/>
      <c r="AO1189" s="48"/>
    </row>
    <row r="1190" spans="28:41" s="10" customFormat="1" x14ac:dyDescent="0.2">
      <c r="AB1190" s="48"/>
      <c r="AC1190" s="53"/>
      <c r="AO1190" s="48"/>
    </row>
    <row r="1191" spans="28:41" s="10" customFormat="1" x14ac:dyDescent="0.2">
      <c r="AB1191" s="48"/>
      <c r="AC1191" s="53"/>
      <c r="AO1191" s="48"/>
    </row>
    <row r="1192" spans="28:41" s="10" customFormat="1" x14ac:dyDescent="0.2">
      <c r="AB1192" s="48"/>
      <c r="AC1192" s="53"/>
      <c r="AO1192" s="48"/>
    </row>
    <row r="1193" spans="28:41" s="10" customFormat="1" x14ac:dyDescent="0.2">
      <c r="AB1193" s="48"/>
      <c r="AC1193" s="53"/>
      <c r="AO1193" s="48"/>
    </row>
    <row r="1194" spans="28:41" s="10" customFormat="1" x14ac:dyDescent="0.2">
      <c r="AB1194" s="48"/>
      <c r="AC1194" s="53"/>
      <c r="AO1194" s="48"/>
    </row>
    <row r="1195" spans="28:41" s="10" customFormat="1" x14ac:dyDescent="0.2">
      <c r="AB1195" s="48"/>
      <c r="AC1195" s="53"/>
      <c r="AO1195" s="48"/>
    </row>
    <row r="1196" spans="28:41" s="10" customFormat="1" x14ac:dyDescent="0.2">
      <c r="AB1196" s="48"/>
      <c r="AC1196" s="53"/>
      <c r="AO1196" s="48"/>
    </row>
    <row r="1197" spans="28:41" s="10" customFormat="1" x14ac:dyDescent="0.2">
      <c r="AB1197" s="48"/>
      <c r="AC1197" s="53"/>
      <c r="AO1197" s="48"/>
    </row>
    <row r="1198" spans="28:41" s="10" customFormat="1" x14ac:dyDescent="0.2">
      <c r="AB1198" s="48"/>
      <c r="AC1198" s="53"/>
      <c r="AO1198" s="48"/>
    </row>
    <row r="1199" spans="28:41" s="10" customFormat="1" x14ac:dyDescent="0.2">
      <c r="AB1199" s="48"/>
      <c r="AC1199" s="53"/>
      <c r="AO1199" s="48"/>
    </row>
    <row r="1200" spans="28:41" s="10" customFormat="1" x14ac:dyDescent="0.2">
      <c r="AB1200" s="48"/>
      <c r="AC1200" s="53"/>
      <c r="AO1200" s="48"/>
    </row>
    <row r="1201" spans="28:41" s="10" customFormat="1" x14ac:dyDescent="0.2">
      <c r="AB1201" s="48"/>
      <c r="AC1201" s="53"/>
      <c r="AO1201" s="48"/>
    </row>
    <row r="1202" spans="28:41" s="10" customFormat="1" x14ac:dyDescent="0.2">
      <c r="AB1202" s="48"/>
      <c r="AC1202" s="53"/>
      <c r="AO1202" s="48"/>
    </row>
    <row r="1203" spans="28:41" s="10" customFormat="1" x14ac:dyDescent="0.2">
      <c r="AB1203" s="48"/>
      <c r="AC1203" s="53"/>
      <c r="AO1203" s="48"/>
    </row>
    <row r="1204" spans="28:41" s="10" customFormat="1" x14ac:dyDescent="0.2">
      <c r="AB1204" s="48"/>
      <c r="AC1204" s="53"/>
      <c r="AO1204" s="48"/>
    </row>
    <row r="1205" spans="28:41" s="10" customFormat="1" x14ac:dyDescent="0.2">
      <c r="AB1205" s="48"/>
      <c r="AC1205" s="53"/>
      <c r="AO1205" s="48"/>
    </row>
    <row r="1206" spans="28:41" s="10" customFormat="1" x14ac:dyDescent="0.2">
      <c r="AB1206" s="48"/>
      <c r="AC1206" s="53"/>
      <c r="AO1206" s="48"/>
    </row>
    <row r="1207" spans="28:41" s="10" customFormat="1" x14ac:dyDescent="0.2">
      <c r="AB1207" s="48"/>
      <c r="AC1207" s="53"/>
      <c r="AO1207" s="48"/>
    </row>
    <row r="1208" spans="28:41" s="10" customFormat="1" x14ac:dyDescent="0.2">
      <c r="AB1208" s="48"/>
      <c r="AC1208" s="53"/>
      <c r="AO1208" s="48"/>
    </row>
    <row r="1209" spans="28:41" s="10" customFormat="1" x14ac:dyDescent="0.2">
      <c r="AB1209" s="48"/>
      <c r="AC1209" s="53"/>
      <c r="AO1209" s="48"/>
    </row>
    <row r="1210" spans="28:41" s="10" customFormat="1" x14ac:dyDescent="0.2">
      <c r="AB1210" s="48"/>
      <c r="AC1210" s="53"/>
      <c r="AO1210" s="48"/>
    </row>
    <row r="1211" spans="28:41" s="10" customFormat="1" x14ac:dyDescent="0.2">
      <c r="AB1211" s="48"/>
      <c r="AC1211" s="53"/>
      <c r="AO1211" s="48"/>
    </row>
    <row r="1212" spans="28:41" s="10" customFormat="1" x14ac:dyDescent="0.2">
      <c r="AB1212" s="48"/>
      <c r="AC1212" s="53"/>
      <c r="AO1212" s="48"/>
    </row>
    <row r="1213" spans="28:41" s="10" customFormat="1" x14ac:dyDescent="0.2">
      <c r="AB1213" s="48"/>
      <c r="AC1213" s="53"/>
      <c r="AO1213" s="48"/>
    </row>
    <row r="1214" spans="28:41" s="10" customFormat="1" x14ac:dyDescent="0.2">
      <c r="AB1214" s="48"/>
      <c r="AC1214" s="53"/>
      <c r="AO1214" s="48"/>
    </row>
    <row r="1215" spans="28:41" s="10" customFormat="1" x14ac:dyDescent="0.2">
      <c r="AB1215" s="48"/>
      <c r="AC1215" s="53"/>
      <c r="AO1215" s="48"/>
    </row>
    <row r="1216" spans="28:41" s="10" customFormat="1" x14ac:dyDescent="0.2">
      <c r="AB1216" s="48"/>
      <c r="AC1216" s="53"/>
      <c r="AO1216" s="48"/>
    </row>
    <row r="1217" spans="28:41" s="10" customFormat="1" x14ac:dyDescent="0.2">
      <c r="AB1217" s="48"/>
      <c r="AC1217" s="53"/>
      <c r="AO1217" s="48"/>
    </row>
    <row r="1218" spans="28:41" s="10" customFormat="1" x14ac:dyDescent="0.2">
      <c r="AB1218" s="48"/>
      <c r="AC1218" s="53"/>
      <c r="AO1218" s="48"/>
    </row>
    <row r="1219" spans="28:41" s="10" customFormat="1" x14ac:dyDescent="0.2">
      <c r="AB1219" s="48"/>
      <c r="AC1219" s="53"/>
      <c r="AO1219" s="48"/>
    </row>
    <row r="1220" spans="28:41" s="10" customFormat="1" x14ac:dyDescent="0.2">
      <c r="AB1220" s="48"/>
      <c r="AC1220" s="53"/>
      <c r="AO1220" s="48"/>
    </row>
    <row r="1221" spans="28:41" s="10" customFormat="1" x14ac:dyDescent="0.2">
      <c r="AB1221" s="48"/>
      <c r="AC1221" s="53"/>
      <c r="AO1221" s="48"/>
    </row>
    <row r="1222" spans="28:41" s="10" customFormat="1" x14ac:dyDescent="0.2">
      <c r="AB1222" s="48"/>
      <c r="AC1222" s="53"/>
      <c r="AO1222" s="48"/>
    </row>
    <row r="1223" spans="28:41" s="10" customFormat="1" x14ac:dyDescent="0.2">
      <c r="AB1223" s="48"/>
      <c r="AC1223" s="53"/>
      <c r="AO1223" s="48"/>
    </row>
    <row r="1224" spans="28:41" s="10" customFormat="1" x14ac:dyDescent="0.2">
      <c r="AB1224" s="48"/>
      <c r="AC1224" s="53"/>
      <c r="AO1224" s="48"/>
    </row>
    <row r="1225" spans="28:41" s="10" customFormat="1" x14ac:dyDescent="0.2">
      <c r="AB1225" s="48"/>
      <c r="AC1225" s="53"/>
      <c r="AO1225" s="48"/>
    </row>
    <row r="1226" spans="28:41" s="10" customFormat="1" x14ac:dyDescent="0.2">
      <c r="AB1226" s="48"/>
      <c r="AC1226" s="53"/>
      <c r="AO1226" s="48"/>
    </row>
    <row r="1227" spans="28:41" s="10" customFormat="1" x14ac:dyDescent="0.2">
      <c r="AB1227" s="48"/>
      <c r="AC1227" s="53"/>
      <c r="AO1227" s="48"/>
    </row>
    <row r="1228" spans="28:41" s="10" customFormat="1" x14ac:dyDescent="0.2">
      <c r="AB1228" s="48"/>
      <c r="AC1228" s="53"/>
      <c r="AO1228" s="48"/>
    </row>
    <row r="1229" spans="28:41" s="10" customFormat="1" x14ac:dyDescent="0.2">
      <c r="AB1229" s="48"/>
      <c r="AC1229" s="53"/>
      <c r="AO1229" s="48"/>
    </row>
    <row r="1230" spans="28:41" s="10" customFormat="1" x14ac:dyDescent="0.2">
      <c r="AB1230" s="48"/>
      <c r="AC1230" s="53"/>
      <c r="AO1230" s="48"/>
    </row>
    <row r="1231" spans="28:41" s="10" customFormat="1" x14ac:dyDescent="0.2">
      <c r="AB1231" s="48"/>
      <c r="AC1231" s="53"/>
      <c r="AO1231" s="48"/>
    </row>
    <row r="1232" spans="28:41" s="10" customFormat="1" x14ac:dyDescent="0.2">
      <c r="AB1232" s="48"/>
      <c r="AC1232" s="53"/>
      <c r="AO1232" s="48"/>
    </row>
    <row r="1233" spans="28:41" s="10" customFormat="1" x14ac:dyDescent="0.2">
      <c r="AB1233" s="48"/>
      <c r="AC1233" s="53"/>
      <c r="AO1233" s="48"/>
    </row>
    <row r="1234" spans="28:41" s="10" customFormat="1" x14ac:dyDescent="0.2">
      <c r="AB1234" s="48"/>
      <c r="AC1234" s="53"/>
      <c r="AO1234" s="48"/>
    </row>
    <row r="1235" spans="28:41" s="10" customFormat="1" x14ac:dyDescent="0.2">
      <c r="AB1235" s="48"/>
      <c r="AC1235" s="53"/>
      <c r="AO1235" s="48"/>
    </row>
    <row r="1236" spans="28:41" s="10" customFormat="1" x14ac:dyDescent="0.2">
      <c r="AB1236" s="48"/>
      <c r="AC1236" s="53"/>
      <c r="AO1236" s="48"/>
    </row>
    <row r="1237" spans="28:41" s="10" customFormat="1" x14ac:dyDescent="0.2">
      <c r="AB1237" s="48"/>
      <c r="AC1237" s="53"/>
      <c r="AO1237" s="48"/>
    </row>
    <row r="1238" spans="28:41" s="10" customFormat="1" x14ac:dyDescent="0.2">
      <c r="AB1238" s="48"/>
      <c r="AC1238" s="53"/>
      <c r="AO1238" s="48"/>
    </row>
    <row r="1239" spans="28:41" s="10" customFormat="1" x14ac:dyDescent="0.2">
      <c r="AB1239" s="48"/>
      <c r="AC1239" s="53"/>
      <c r="AO1239" s="48"/>
    </row>
    <row r="1240" spans="28:41" s="10" customFormat="1" x14ac:dyDescent="0.2">
      <c r="AB1240" s="48"/>
      <c r="AC1240" s="53"/>
      <c r="AO1240" s="48"/>
    </row>
    <row r="1241" spans="28:41" s="10" customFormat="1" x14ac:dyDescent="0.2">
      <c r="AB1241" s="48"/>
      <c r="AC1241" s="53"/>
      <c r="AO1241" s="48"/>
    </row>
    <row r="1242" spans="28:41" s="10" customFormat="1" x14ac:dyDescent="0.2">
      <c r="AB1242" s="48"/>
      <c r="AC1242" s="53"/>
      <c r="AO1242" s="48"/>
    </row>
    <row r="1243" spans="28:41" s="10" customFormat="1" x14ac:dyDescent="0.2">
      <c r="AB1243" s="48"/>
      <c r="AC1243" s="53"/>
      <c r="AO1243" s="48"/>
    </row>
    <row r="1244" spans="28:41" s="10" customFormat="1" x14ac:dyDescent="0.2">
      <c r="AB1244" s="48"/>
      <c r="AC1244" s="53"/>
      <c r="AO1244" s="48"/>
    </row>
    <row r="1245" spans="28:41" s="10" customFormat="1" x14ac:dyDescent="0.2">
      <c r="AB1245" s="48"/>
      <c r="AC1245" s="53"/>
      <c r="AO1245" s="48"/>
    </row>
    <row r="1246" spans="28:41" s="10" customFormat="1" x14ac:dyDescent="0.2">
      <c r="AB1246" s="48"/>
      <c r="AC1246" s="53"/>
      <c r="AO1246" s="48"/>
    </row>
    <row r="1247" spans="28:41" s="10" customFormat="1" x14ac:dyDescent="0.2">
      <c r="AB1247" s="48"/>
      <c r="AC1247" s="53"/>
      <c r="AO1247" s="48"/>
    </row>
    <row r="1248" spans="28:41" s="10" customFormat="1" x14ac:dyDescent="0.2">
      <c r="AB1248" s="48"/>
      <c r="AC1248" s="53"/>
      <c r="AO1248" s="48"/>
    </row>
    <row r="1249" spans="28:41" s="10" customFormat="1" x14ac:dyDescent="0.2">
      <c r="AB1249" s="48"/>
      <c r="AC1249" s="53"/>
      <c r="AO1249" s="48"/>
    </row>
    <row r="1250" spans="28:41" s="10" customFormat="1" x14ac:dyDescent="0.2">
      <c r="AB1250" s="48"/>
      <c r="AC1250" s="53"/>
      <c r="AO1250" s="48"/>
    </row>
    <row r="1251" spans="28:41" s="10" customFormat="1" x14ac:dyDescent="0.2">
      <c r="AB1251" s="48"/>
      <c r="AC1251" s="53"/>
      <c r="AO1251" s="48"/>
    </row>
    <row r="1252" spans="28:41" s="10" customFormat="1" x14ac:dyDescent="0.2">
      <c r="AB1252" s="48"/>
      <c r="AC1252" s="53"/>
      <c r="AO1252" s="48"/>
    </row>
    <row r="1253" spans="28:41" s="10" customFormat="1" x14ac:dyDescent="0.2">
      <c r="AB1253" s="48"/>
      <c r="AC1253" s="53"/>
      <c r="AO1253" s="48"/>
    </row>
    <row r="1254" spans="28:41" s="10" customFormat="1" x14ac:dyDescent="0.2">
      <c r="AB1254" s="48"/>
      <c r="AC1254" s="53"/>
      <c r="AO1254" s="48"/>
    </row>
    <row r="1255" spans="28:41" s="10" customFormat="1" x14ac:dyDescent="0.2">
      <c r="AB1255" s="48"/>
      <c r="AC1255" s="53"/>
      <c r="AO1255" s="48"/>
    </row>
    <row r="1256" spans="28:41" s="10" customFormat="1" x14ac:dyDescent="0.2">
      <c r="AB1256" s="48"/>
      <c r="AC1256" s="53"/>
      <c r="AO1256" s="48"/>
    </row>
    <row r="1257" spans="28:41" s="10" customFormat="1" x14ac:dyDescent="0.2">
      <c r="AB1257" s="48"/>
      <c r="AC1257" s="53"/>
      <c r="AO1257" s="48"/>
    </row>
    <row r="1258" spans="28:41" s="10" customFormat="1" x14ac:dyDescent="0.2">
      <c r="AB1258" s="48"/>
      <c r="AC1258" s="53"/>
      <c r="AO1258" s="48"/>
    </row>
    <row r="1259" spans="28:41" s="10" customFormat="1" x14ac:dyDescent="0.2">
      <c r="AB1259" s="48"/>
      <c r="AC1259" s="53"/>
      <c r="AO1259" s="48"/>
    </row>
    <row r="1260" spans="28:41" s="10" customFormat="1" x14ac:dyDescent="0.2">
      <c r="AB1260" s="48"/>
      <c r="AC1260" s="53"/>
      <c r="AO1260" s="48"/>
    </row>
    <row r="1261" spans="28:41" s="10" customFormat="1" x14ac:dyDescent="0.2">
      <c r="AB1261" s="48"/>
      <c r="AC1261" s="53"/>
      <c r="AO1261" s="48"/>
    </row>
    <row r="1262" spans="28:41" s="10" customFormat="1" x14ac:dyDescent="0.2">
      <c r="AB1262" s="48"/>
      <c r="AC1262" s="53"/>
      <c r="AO1262" s="48"/>
    </row>
    <row r="1263" spans="28:41" s="10" customFormat="1" x14ac:dyDescent="0.2">
      <c r="AB1263" s="48"/>
      <c r="AC1263" s="53"/>
      <c r="AO1263" s="48"/>
    </row>
    <row r="1264" spans="28:41" s="10" customFormat="1" x14ac:dyDescent="0.2">
      <c r="AB1264" s="48"/>
      <c r="AC1264" s="53"/>
      <c r="AO1264" s="48"/>
    </row>
    <row r="1265" spans="28:41" s="10" customFormat="1" x14ac:dyDescent="0.2">
      <c r="AB1265" s="48"/>
      <c r="AC1265" s="53"/>
      <c r="AO1265" s="48"/>
    </row>
    <row r="1266" spans="28:41" s="10" customFormat="1" x14ac:dyDescent="0.2">
      <c r="AB1266" s="48"/>
      <c r="AC1266" s="53"/>
      <c r="AO1266" s="48"/>
    </row>
    <row r="1267" spans="28:41" s="10" customFormat="1" x14ac:dyDescent="0.2">
      <c r="AB1267" s="48"/>
      <c r="AC1267" s="53"/>
      <c r="AO1267" s="48"/>
    </row>
    <row r="1268" spans="28:41" s="10" customFormat="1" x14ac:dyDescent="0.2">
      <c r="AB1268" s="48"/>
      <c r="AC1268" s="53"/>
      <c r="AO1268" s="48"/>
    </row>
    <row r="1269" spans="28:41" s="10" customFormat="1" x14ac:dyDescent="0.2">
      <c r="AB1269" s="48"/>
      <c r="AC1269" s="53"/>
      <c r="AO1269" s="48"/>
    </row>
    <row r="1270" spans="28:41" s="10" customFormat="1" x14ac:dyDescent="0.2">
      <c r="AB1270" s="48"/>
      <c r="AC1270" s="53"/>
      <c r="AO1270" s="48"/>
    </row>
    <row r="1271" spans="28:41" s="10" customFormat="1" x14ac:dyDescent="0.2">
      <c r="AB1271" s="48"/>
      <c r="AC1271" s="53"/>
      <c r="AO1271" s="48"/>
    </row>
    <row r="1272" spans="28:41" s="10" customFormat="1" x14ac:dyDescent="0.2">
      <c r="AB1272" s="48"/>
      <c r="AC1272" s="53"/>
      <c r="AO1272" s="48"/>
    </row>
    <row r="1273" spans="28:41" s="10" customFormat="1" x14ac:dyDescent="0.2">
      <c r="AB1273" s="48"/>
      <c r="AC1273" s="53"/>
      <c r="AO1273" s="48"/>
    </row>
    <row r="1274" spans="28:41" s="10" customFormat="1" x14ac:dyDescent="0.2">
      <c r="AB1274" s="48"/>
      <c r="AC1274" s="53"/>
      <c r="AO1274" s="48"/>
    </row>
    <row r="1275" spans="28:41" s="10" customFormat="1" x14ac:dyDescent="0.2">
      <c r="AB1275" s="48"/>
      <c r="AC1275" s="53"/>
      <c r="AO1275" s="48"/>
    </row>
    <row r="1276" spans="28:41" s="10" customFormat="1" x14ac:dyDescent="0.2">
      <c r="AB1276" s="48"/>
      <c r="AC1276" s="53"/>
      <c r="AO1276" s="48"/>
    </row>
    <row r="1277" spans="28:41" s="10" customFormat="1" x14ac:dyDescent="0.2">
      <c r="AB1277" s="48"/>
      <c r="AC1277" s="53"/>
      <c r="AO1277" s="48"/>
    </row>
    <row r="1278" spans="28:41" s="10" customFormat="1" x14ac:dyDescent="0.2">
      <c r="AB1278" s="48"/>
      <c r="AC1278" s="53"/>
      <c r="AO1278" s="48"/>
    </row>
    <row r="1279" spans="28:41" s="10" customFormat="1" x14ac:dyDescent="0.2">
      <c r="AB1279" s="48"/>
      <c r="AC1279" s="53"/>
      <c r="AO1279" s="48"/>
    </row>
    <row r="1280" spans="28:41" s="10" customFormat="1" x14ac:dyDescent="0.2">
      <c r="AB1280" s="48"/>
      <c r="AC1280" s="53"/>
      <c r="AO1280" s="48"/>
    </row>
    <row r="1281" spans="28:41" s="10" customFormat="1" x14ac:dyDescent="0.2">
      <c r="AB1281" s="48"/>
      <c r="AC1281" s="53"/>
      <c r="AO1281" s="48"/>
    </row>
    <row r="1282" spans="28:41" s="10" customFormat="1" x14ac:dyDescent="0.2">
      <c r="AB1282" s="48"/>
      <c r="AC1282" s="53"/>
      <c r="AO1282" s="48"/>
    </row>
    <row r="1283" spans="28:41" s="10" customFormat="1" x14ac:dyDescent="0.2">
      <c r="AB1283" s="48"/>
      <c r="AC1283" s="53"/>
      <c r="AO1283" s="48"/>
    </row>
    <row r="1284" spans="28:41" s="10" customFormat="1" x14ac:dyDescent="0.2">
      <c r="AB1284" s="48"/>
      <c r="AC1284" s="53"/>
      <c r="AO1284" s="48"/>
    </row>
    <row r="1285" spans="28:41" s="10" customFormat="1" x14ac:dyDescent="0.2">
      <c r="AB1285" s="48"/>
      <c r="AC1285" s="53"/>
      <c r="AO1285" s="48"/>
    </row>
    <row r="1286" spans="28:41" s="10" customFormat="1" x14ac:dyDescent="0.2">
      <c r="AB1286" s="48"/>
      <c r="AC1286" s="53"/>
      <c r="AO1286" s="48"/>
    </row>
    <row r="1287" spans="28:41" s="10" customFormat="1" x14ac:dyDescent="0.2">
      <c r="AB1287" s="48"/>
      <c r="AC1287" s="53"/>
      <c r="AO1287" s="48"/>
    </row>
    <row r="1288" spans="28:41" s="10" customFormat="1" x14ac:dyDescent="0.2">
      <c r="AB1288" s="48"/>
      <c r="AC1288" s="53"/>
      <c r="AO1288" s="48"/>
    </row>
    <row r="1289" spans="28:41" s="10" customFormat="1" x14ac:dyDescent="0.2">
      <c r="AB1289" s="48"/>
      <c r="AC1289" s="53"/>
      <c r="AO1289" s="48"/>
    </row>
    <row r="1290" spans="28:41" s="10" customFormat="1" x14ac:dyDescent="0.2">
      <c r="AB1290" s="48"/>
      <c r="AC1290" s="53"/>
      <c r="AO1290" s="48"/>
    </row>
    <row r="1291" spans="28:41" s="10" customFormat="1" x14ac:dyDescent="0.2">
      <c r="AB1291" s="48"/>
      <c r="AC1291" s="53"/>
      <c r="AO1291" s="48"/>
    </row>
    <row r="1292" spans="28:41" s="10" customFormat="1" x14ac:dyDescent="0.2">
      <c r="AB1292" s="48"/>
      <c r="AC1292" s="53"/>
      <c r="AO1292" s="48"/>
    </row>
    <row r="1293" spans="28:41" s="10" customFormat="1" x14ac:dyDescent="0.2">
      <c r="AB1293" s="48"/>
      <c r="AC1293" s="53"/>
      <c r="AO1293" s="48"/>
    </row>
    <row r="1294" spans="28:41" s="10" customFormat="1" x14ac:dyDescent="0.2">
      <c r="AB1294" s="48"/>
      <c r="AC1294" s="53"/>
      <c r="AO1294" s="48"/>
    </row>
    <row r="1295" spans="28:41" s="10" customFormat="1" x14ac:dyDescent="0.2">
      <c r="AB1295" s="48"/>
      <c r="AC1295" s="53"/>
      <c r="AO1295" s="48"/>
    </row>
    <row r="1296" spans="28:41" s="10" customFormat="1" x14ac:dyDescent="0.2">
      <c r="AB1296" s="48"/>
      <c r="AC1296" s="53"/>
      <c r="AO1296" s="48"/>
    </row>
    <row r="1297" spans="28:41" s="10" customFormat="1" x14ac:dyDescent="0.2">
      <c r="AB1297" s="48"/>
      <c r="AC1297" s="53"/>
      <c r="AO1297" s="48"/>
    </row>
    <row r="1298" spans="28:41" s="10" customFormat="1" x14ac:dyDescent="0.2">
      <c r="AB1298" s="48"/>
      <c r="AC1298" s="53"/>
      <c r="AO1298" s="48"/>
    </row>
    <row r="1299" spans="28:41" s="10" customFormat="1" x14ac:dyDescent="0.2">
      <c r="AB1299" s="48"/>
      <c r="AC1299" s="53"/>
      <c r="AO1299" s="48"/>
    </row>
    <row r="1300" spans="28:41" s="10" customFormat="1" x14ac:dyDescent="0.2">
      <c r="AB1300" s="48"/>
      <c r="AC1300" s="53"/>
      <c r="AO1300" s="48"/>
    </row>
    <row r="1301" spans="28:41" s="10" customFormat="1" x14ac:dyDescent="0.2">
      <c r="AB1301" s="48"/>
      <c r="AC1301" s="53"/>
      <c r="AO1301" s="48"/>
    </row>
    <row r="1302" spans="28:41" s="10" customFormat="1" x14ac:dyDescent="0.2">
      <c r="AB1302" s="48"/>
      <c r="AC1302" s="53"/>
      <c r="AO1302" s="48"/>
    </row>
    <row r="1303" spans="28:41" s="10" customFormat="1" x14ac:dyDescent="0.2">
      <c r="AB1303" s="48"/>
      <c r="AC1303" s="53"/>
      <c r="AO1303" s="48"/>
    </row>
    <row r="1304" spans="28:41" s="10" customFormat="1" x14ac:dyDescent="0.2">
      <c r="AB1304" s="48"/>
      <c r="AC1304" s="53"/>
      <c r="AO1304" s="48"/>
    </row>
    <row r="1305" spans="28:41" s="10" customFormat="1" x14ac:dyDescent="0.2">
      <c r="AB1305" s="48"/>
      <c r="AC1305" s="53"/>
      <c r="AO1305" s="48"/>
    </row>
    <row r="1306" spans="28:41" s="10" customFormat="1" x14ac:dyDescent="0.2">
      <c r="AB1306" s="48"/>
      <c r="AC1306" s="53"/>
      <c r="AO1306" s="48"/>
    </row>
    <row r="1307" spans="28:41" s="10" customFormat="1" x14ac:dyDescent="0.2">
      <c r="AB1307" s="48"/>
      <c r="AC1307" s="53"/>
      <c r="AO1307" s="48"/>
    </row>
    <row r="1308" spans="28:41" s="10" customFormat="1" x14ac:dyDescent="0.2">
      <c r="AB1308" s="48"/>
      <c r="AC1308" s="53"/>
      <c r="AO1308" s="48"/>
    </row>
    <row r="1309" spans="28:41" s="10" customFormat="1" x14ac:dyDescent="0.2">
      <c r="AB1309" s="48"/>
      <c r="AC1309" s="53"/>
      <c r="AO1309" s="48"/>
    </row>
    <row r="1310" spans="28:41" s="10" customFormat="1" x14ac:dyDescent="0.2">
      <c r="AB1310" s="48"/>
      <c r="AC1310" s="53"/>
      <c r="AO1310" s="48"/>
    </row>
    <row r="1311" spans="28:41" s="10" customFormat="1" x14ac:dyDescent="0.2">
      <c r="AB1311" s="48"/>
      <c r="AC1311" s="53"/>
      <c r="AO1311" s="48"/>
    </row>
    <row r="1312" spans="28:41" s="10" customFormat="1" x14ac:dyDescent="0.2">
      <c r="AB1312" s="48"/>
      <c r="AC1312" s="53"/>
      <c r="AO1312" s="48"/>
    </row>
    <row r="1313" spans="28:41" s="10" customFormat="1" x14ac:dyDescent="0.2">
      <c r="AB1313" s="48"/>
      <c r="AC1313" s="53"/>
      <c r="AO1313" s="48"/>
    </row>
    <row r="1314" spans="28:41" s="10" customFormat="1" x14ac:dyDescent="0.2">
      <c r="AB1314" s="48"/>
      <c r="AC1314" s="53"/>
      <c r="AO1314" s="48"/>
    </row>
    <row r="1315" spans="28:41" s="10" customFormat="1" x14ac:dyDescent="0.2">
      <c r="AB1315" s="48"/>
      <c r="AC1315" s="53"/>
      <c r="AO1315" s="48"/>
    </row>
    <row r="1316" spans="28:41" s="10" customFormat="1" x14ac:dyDescent="0.2">
      <c r="AB1316" s="48"/>
      <c r="AC1316" s="53"/>
      <c r="AO1316" s="48"/>
    </row>
    <row r="1317" spans="28:41" s="10" customFormat="1" x14ac:dyDescent="0.2">
      <c r="AB1317" s="48"/>
      <c r="AC1317" s="53"/>
      <c r="AO1317" s="48"/>
    </row>
    <row r="1318" spans="28:41" s="10" customFormat="1" x14ac:dyDescent="0.2">
      <c r="AB1318" s="48"/>
      <c r="AC1318" s="53"/>
      <c r="AO1318" s="48"/>
    </row>
    <row r="1319" spans="28:41" s="10" customFormat="1" x14ac:dyDescent="0.2">
      <c r="AB1319" s="48"/>
      <c r="AC1319" s="53"/>
      <c r="AO1319" s="48"/>
    </row>
    <row r="1320" spans="28:41" s="10" customFormat="1" x14ac:dyDescent="0.2">
      <c r="AB1320" s="48"/>
      <c r="AC1320" s="53"/>
      <c r="AO1320" s="48"/>
    </row>
    <row r="1321" spans="28:41" s="10" customFormat="1" x14ac:dyDescent="0.2">
      <c r="AB1321" s="48"/>
      <c r="AC1321" s="53"/>
      <c r="AO1321" s="48"/>
    </row>
    <row r="1322" spans="28:41" s="10" customFormat="1" x14ac:dyDescent="0.2">
      <c r="AB1322" s="48"/>
      <c r="AC1322" s="53"/>
      <c r="AO1322" s="48"/>
    </row>
    <row r="1323" spans="28:41" s="10" customFormat="1" x14ac:dyDescent="0.2">
      <c r="AB1323" s="48"/>
      <c r="AC1323" s="53"/>
      <c r="AO1323" s="48"/>
    </row>
    <row r="1324" spans="28:41" s="10" customFormat="1" x14ac:dyDescent="0.2">
      <c r="AB1324" s="48"/>
      <c r="AC1324" s="53"/>
      <c r="AO1324" s="48"/>
    </row>
    <row r="1325" spans="28:41" s="10" customFormat="1" x14ac:dyDescent="0.2">
      <c r="AB1325" s="48"/>
      <c r="AC1325" s="53"/>
      <c r="AO1325" s="48"/>
    </row>
    <row r="1326" spans="28:41" s="10" customFormat="1" x14ac:dyDescent="0.2">
      <c r="AB1326" s="48"/>
      <c r="AC1326" s="53"/>
      <c r="AO1326" s="48"/>
    </row>
    <row r="1327" spans="28:41" s="10" customFormat="1" x14ac:dyDescent="0.2">
      <c r="AB1327" s="48"/>
      <c r="AC1327" s="53"/>
      <c r="AO1327" s="48"/>
    </row>
    <row r="1328" spans="28:41" s="10" customFormat="1" x14ac:dyDescent="0.2">
      <c r="AB1328" s="48"/>
      <c r="AC1328" s="53"/>
      <c r="AO1328" s="48"/>
    </row>
    <row r="1329" spans="28:41" s="10" customFormat="1" x14ac:dyDescent="0.2">
      <c r="AB1329" s="48"/>
      <c r="AC1329" s="53"/>
      <c r="AO1329" s="48"/>
    </row>
    <row r="1330" spans="28:41" s="10" customFormat="1" x14ac:dyDescent="0.2">
      <c r="AB1330" s="48"/>
      <c r="AC1330" s="53"/>
      <c r="AO1330" s="48"/>
    </row>
    <row r="1331" spans="28:41" s="10" customFormat="1" x14ac:dyDescent="0.2">
      <c r="AB1331" s="48"/>
      <c r="AC1331" s="53"/>
      <c r="AO1331" s="48"/>
    </row>
    <row r="1332" spans="28:41" s="10" customFormat="1" x14ac:dyDescent="0.2">
      <c r="AB1332" s="48"/>
      <c r="AC1332" s="53"/>
      <c r="AO1332" s="48"/>
    </row>
    <row r="1333" spans="28:41" s="10" customFormat="1" x14ac:dyDescent="0.2">
      <c r="AB1333" s="48"/>
      <c r="AC1333" s="53"/>
      <c r="AO1333" s="48"/>
    </row>
    <row r="1334" spans="28:41" s="10" customFormat="1" x14ac:dyDescent="0.2">
      <c r="AB1334" s="48"/>
      <c r="AC1334" s="53"/>
      <c r="AO1334" s="48"/>
    </row>
    <row r="1335" spans="28:41" s="10" customFormat="1" x14ac:dyDescent="0.2">
      <c r="AB1335" s="48"/>
      <c r="AC1335" s="53"/>
      <c r="AO1335" s="48"/>
    </row>
    <row r="1336" spans="28:41" s="10" customFormat="1" x14ac:dyDescent="0.2">
      <c r="AB1336" s="48"/>
      <c r="AC1336" s="53"/>
      <c r="AO1336" s="48"/>
    </row>
    <row r="1337" spans="28:41" s="10" customFormat="1" x14ac:dyDescent="0.2">
      <c r="AB1337" s="48"/>
      <c r="AC1337" s="53"/>
      <c r="AO1337" s="48"/>
    </row>
    <row r="1338" spans="28:41" s="10" customFormat="1" x14ac:dyDescent="0.2">
      <c r="AB1338" s="48"/>
      <c r="AC1338" s="53"/>
      <c r="AO1338" s="48"/>
    </row>
    <row r="1339" spans="28:41" s="10" customFormat="1" x14ac:dyDescent="0.2">
      <c r="AB1339" s="48"/>
      <c r="AC1339" s="53"/>
      <c r="AO1339" s="48"/>
    </row>
    <row r="1340" spans="28:41" s="10" customFormat="1" x14ac:dyDescent="0.2">
      <c r="AB1340" s="48"/>
      <c r="AC1340" s="53"/>
      <c r="AO1340" s="48"/>
    </row>
    <row r="1341" spans="28:41" s="10" customFormat="1" x14ac:dyDescent="0.2">
      <c r="AB1341" s="48"/>
      <c r="AC1341" s="53"/>
      <c r="AO1341" s="48"/>
    </row>
    <row r="1342" spans="28:41" s="10" customFormat="1" x14ac:dyDescent="0.2">
      <c r="AB1342" s="48"/>
      <c r="AC1342" s="53"/>
      <c r="AO1342" s="48"/>
    </row>
    <row r="1343" spans="28:41" s="10" customFormat="1" x14ac:dyDescent="0.2">
      <c r="AB1343" s="48"/>
      <c r="AC1343" s="53"/>
      <c r="AO1343" s="48"/>
    </row>
    <row r="1344" spans="28:41" s="10" customFormat="1" x14ac:dyDescent="0.2">
      <c r="AB1344" s="48"/>
      <c r="AC1344" s="53"/>
      <c r="AO1344" s="48"/>
    </row>
    <row r="1345" spans="28:41" s="10" customFormat="1" x14ac:dyDescent="0.2">
      <c r="AB1345" s="48"/>
      <c r="AC1345" s="53"/>
      <c r="AO1345" s="48"/>
    </row>
    <row r="1346" spans="28:41" s="10" customFormat="1" x14ac:dyDescent="0.2">
      <c r="AB1346" s="48"/>
      <c r="AC1346" s="53"/>
      <c r="AO1346" s="48"/>
    </row>
    <row r="1347" spans="28:41" s="10" customFormat="1" x14ac:dyDescent="0.2">
      <c r="AB1347" s="48"/>
      <c r="AC1347" s="53"/>
      <c r="AO1347" s="48"/>
    </row>
    <row r="1348" spans="28:41" s="10" customFormat="1" x14ac:dyDescent="0.2">
      <c r="AB1348" s="48"/>
      <c r="AC1348" s="53"/>
      <c r="AO1348" s="48"/>
    </row>
    <row r="1349" spans="28:41" s="10" customFormat="1" x14ac:dyDescent="0.2">
      <c r="AB1349" s="48"/>
      <c r="AC1349" s="53"/>
      <c r="AO1349" s="48"/>
    </row>
    <row r="1350" spans="28:41" s="10" customFormat="1" x14ac:dyDescent="0.2">
      <c r="AB1350" s="48"/>
      <c r="AC1350" s="53"/>
      <c r="AO1350" s="48"/>
    </row>
    <row r="1351" spans="28:41" s="10" customFormat="1" x14ac:dyDescent="0.2">
      <c r="AB1351" s="48"/>
      <c r="AC1351" s="53"/>
      <c r="AO1351" s="48"/>
    </row>
    <row r="1352" spans="28:41" s="10" customFormat="1" x14ac:dyDescent="0.2">
      <c r="AB1352" s="48"/>
      <c r="AC1352" s="53"/>
      <c r="AO1352" s="48"/>
    </row>
    <row r="1353" spans="28:41" s="10" customFormat="1" x14ac:dyDescent="0.2">
      <c r="AB1353" s="48"/>
      <c r="AC1353" s="53"/>
      <c r="AO1353" s="48"/>
    </row>
    <row r="1354" spans="28:41" s="10" customFormat="1" x14ac:dyDescent="0.2">
      <c r="AB1354" s="48"/>
      <c r="AC1354" s="53"/>
      <c r="AO1354" s="48"/>
    </row>
    <row r="1355" spans="28:41" s="10" customFormat="1" x14ac:dyDescent="0.2">
      <c r="AB1355" s="48"/>
      <c r="AC1355" s="53"/>
      <c r="AO1355" s="48"/>
    </row>
    <row r="1356" spans="28:41" s="10" customFormat="1" x14ac:dyDescent="0.2">
      <c r="AB1356" s="48"/>
      <c r="AC1356" s="53"/>
      <c r="AO1356" s="48"/>
    </row>
    <row r="1357" spans="28:41" s="10" customFormat="1" x14ac:dyDescent="0.2">
      <c r="AB1357" s="48"/>
      <c r="AC1357" s="53"/>
      <c r="AO1357" s="48"/>
    </row>
    <row r="1358" spans="28:41" s="10" customFormat="1" x14ac:dyDescent="0.2">
      <c r="AB1358" s="48"/>
      <c r="AC1358" s="53"/>
      <c r="AO1358" s="48"/>
    </row>
    <row r="1359" spans="28:41" s="10" customFormat="1" x14ac:dyDescent="0.2">
      <c r="AB1359" s="48"/>
      <c r="AC1359" s="53"/>
      <c r="AO1359" s="48"/>
    </row>
    <row r="1360" spans="28:41" s="10" customFormat="1" x14ac:dyDescent="0.2">
      <c r="AB1360" s="48"/>
      <c r="AC1360" s="53"/>
      <c r="AO1360" s="48"/>
    </row>
    <row r="1361" spans="28:41" s="10" customFormat="1" x14ac:dyDescent="0.2">
      <c r="AB1361" s="48"/>
      <c r="AC1361" s="53"/>
      <c r="AO1361" s="48"/>
    </row>
    <row r="1362" spans="28:41" s="10" customFormat="1" x14ac:dyDescent="0.2">
      <c r="AB1362" s="48"/>
      <c r="AC1362" s="53"/>
      <c r="AO1362" s="48"/>
    </row>
    <row r="1363" spans="28:41" s="10" customFormat="1" x14ac:dyDescent="0.2">
      <c r="AB1363" s="48"/>
      <c r="AC1363" s="53"/>
      <c r="AO1363" s="48"/>
    </row>
    <row r="1364" spans="28:41" s="10" customFormat="1" x14ac:dyDescent="0.2">
      <c r="AB1364" s="48"/>
      <c r="AC1364" s="53"/>
      <c r="AO1364" s="48"/>
    </row>
    <row r="1365" spans="28:41" s="10" customFormat="1" x14ac:dyDescent="0.2">
      <c r="AB1365" s="48"/>
      <c r="AC1365" s="53"/>
      <c r="AO1365" s="48"/>
    </row>
    <row r="1366" spans="28:41" s="10" customFormat="1" x14ac:dyDescent="0.2">
      <c r="AB1366" s="48"/>
      <c r="AC1366" s="53"/>
      <c r="AO1366" s="48"/>
    </row>
    <row r="1367" spans="28:41" s="10" customFormat="1" x14ac:dyDescent="0.2">
      <c r="AB1367" s="48"/>
      <c r="AC1367" s="53"/>
      <c r="AO1367" s="48"/>
    </row>
    <row r="1368" spans="28:41" s="10" customFormat="1" x14ac:dyDescent="0.2">
      <c r="AB1368" s="48"/>
      <c r="AC1368" s="53"/>
      <c r="AO1368" s="48"/>
    </row>
    <row r="1369" spans="28:41" s="10" customFormat="1" x14ac:dyDescent="0.2">
      <c r="AB1369" s="48"/>
      <c r="AC1369" s="53"/>
      <c r="AO1369" s="48"/>
    </row>
    <row r="1370" spans="28:41" s="10" customFormat="1" x14ac:dyDescent="0.2">
      <c r="AB1370" s="48"/>
      <c r="AC1370" s="53"/>
      <c r="AO1370" s="48"/>
    </row>
    <row r="1371" spans="28:41" s="10" customFormat="1" x14ac:dyDescent="0.2">
      <c r="AB1371" s="48"/>
      <c r="AC1371" s="53"/>
      <c r="AO1371" s="48"/>
    </row>
    <row r="1372" spans="28:41" s="10" customFormat="1" x14ac:dyDescent="0.2">
      <c r="AB1372" s="48"/>
      <c r="AC1372" s="53"/>
      <c r="AO1372" s="48"/>
    </row>
    <row r="1373" spans="28:41" s="10" customFormat="1" x14ac:dyDescent="0.2">
      <c r="AB1373" s="48"/>
      <c r="AC1373" s="53"/>
      <c r="AO1373" s="48"/>
    </row>
    <row r="1374" spans="28:41" s="10" customFormat="1" x14ac:dyDescent="0.2">
      <c r="AB1374" s="48"/>
      <c r="AC1374" s="53"/>
      <c r="AO1374" s="48"/>
    </row>
    <row r="1375" spans="28:41" s="10" customFormat="1" x14ac:dyDescent="0.2">
      <c r="AB1375" s="48"/>
      <c r="AC1375" s="53"/>
      <c r="AO1375" s="48"/>
    </row>
    <row r="1376" spans="28:41" s="10" customFormat="1" x14ac:dyDescent="0.2">
      <c r="AB1376" s="48"/>
      <c r="AC1376" s="53"/>
      <c r="AO1376" s="48"/>
    </row>
    <row r="1377" spans="28:41" s="10" customFormat="1" x14ac:dyDescent="0.2">
      <c r="AB1377" s="48"/>
      <c r="AC1377" s="53"/>
      <c r="AO1377" s="48"/>
    </row>
    <row r="1378" spans="28:41" s="10" customFormat="1" x14ac:dyDescent="0.2">
      <c r="AB1378" s="48"/>
      <c r="AC1378" s="53"/>
      <c r="AO1378" s="48"/>
    </row>
    <row r="1379" spans="28:41" s="10" customFormat="1" x14ac:dyDescent="0.2">
      <c r="AB1379" s="48"/>
      <c r="AC1379" s="53"/>
      <c r="AO1379" s="48"/>
    </row>
    <row r="1380" spans="28:41" s="10" customFormat="1" x14ac:dyDescent="0.2">
      <c r="AB1380" s="48"/>
      <c r="AC1380" s="53"/>
      <c r="AO1380" s="48"/>
    </row>
    <row r="1381" spans="28:41" s="10" customFormat="1" x14ac:dyDescent="0.2">
      <c r="AB1381" s="48"/>
      <c r="AC1381" s="53"/>
      <c r="AO1381" s="48"/>
    </row>
    <row r="1382" spans="28:41" s="10" customFormat="1" x14ac:dyDescent="0.2">
      <c r="AB1382" s="48"/>
      <c r="AC1382" s="53"/>
      <c r="AO1382" s="48"/>
    </row>
    <row r="1383" spans="28:41" s="10" customFormat="1" x14ac:dyDescent="0.2">
      <c r="AB1383" s="48"/>
      <c r="AC1383" s="53"/>
      <c r="AO1383" s="48"/>
    </row>
    <row r="1384" spans="28:41" s="10" customFormat="1" x14ac:dyDescent="0.2">
      <c r="AB1384" s="48"/>
      <c r="AC1384" s="53"/>
      <c r="AO1384" s="48"/>
    </row>
    <row r="1385" spans="28:41" s="10" customFormat="1" x14ac:dyDescent="0.2">
      <c r="AB1385" s="48"/>
      <c r="AC1385" s="53"/>
      <c r="AO1385" s="48"/>
    </row>
    <row r="1386" spans="28:41" s="10" customFormat="1" x14ac:dyDescent="0.2">
      <c r="AB1386" s="48"/>
      <c r="AC1386" s="53"/>
      <c r="AO1386" s="48"/>
    </row>
    <row r="1387" spans="28:41" s="10" customFormat="1" x14ac:dyDescent="0.2">
      <c r="AB1387" s="48"/>
      <c r="AC1387" s="53"/>
      <c r="AO1387" s="48"/>
    </row>
    <row r="1388" spans="28:41" s="10" customFormat="1" x14ac:dyDescent="0.2">
      <c r="AB1388" s="48"/>
      <c r="AC1388" s="53"/>
      <c r="AO1388" s="48"/>
    </row>
    <row r="1389" spans="28:41" s="10" customFormat="1" x14ac:dyDescent="0.2">
      <c r="AB1389" s="48"/>
      <c r="AC1389" s="53"/>
      <c r="AO1389" s="48"/>
    </row>
    <row r="1390" spans="28:41" s="10" customFormat="1" x14ac:dyDescent="0.2">
      <c r="AB1390" s="48"/>
      <c r="AC1390" s="53"/>
      <c r="AO1390" s="48"/>
    </row>
    <row r="1391" spans="28:41" s="10" customFormat="1" x14ac:dyDescent="0.2">
      <c r="AB1391" s="48"/>
      <c r="AC1391" s="53"/>
      <c r="AO1391" s="48"/>
    </row>
    <row r="1392" spans="28:41" s="10" customFormat="1" x14ac:dyDescent="0.2">
      <c r="AB1392" s="48"/>
      <c r="AC1392" s="53"/>
      <c r="AO1392" s="48"/>
    </row>
    <row r="1393" spans="28:41" s="10" customFormat="1" x14ac:dyDescent="0.2">
      <c r="AB1393" s="48"/>
      <c r="AC1393" s="53"/>
      <c r="AO1393" s="48"/>
    </row>
    <row r="1394" spans="28:41" s="10" customFormat="1" x14ac:dyDescent="0.2">
      <c r="AB1394" s="48"/>
      <c r="AC1394" s="53"/>
      <c r="AO1394" s="48"/>
    </row>
    <row r="1395" spans="28:41" s="10" customFormat="1" x14ac:dyDescent="0.2">
      <c r="AB1395" s="48"/>
      <c r="AC1395" s="53"/>
      <c r="AO1395" s="48"/>
    </row>
    <row r="1396" spans="28:41" s="10" customFormat="1" x14ac:dyDescent="0.2">
      <c r="AB1396" s="48"/>
      <c r="AC1396" s="53"/>
      <c r="AO1396" s="48"/>
    </row>
    <row r="1397" spans="28:41" s="10" customFormat="1" x14ac:dyDescent="0.2">
      <c r="AB1397" s="48"/>
      <c r="AC1397" s="53"/>
      <c r="AO1397" s="48"/>
    </row>
    <row r="1398" spans="28:41" s="10" customFormat="1" x14ac:dyDescent="0.2">
      <c r="AB1398" s="48"/>
      <c r="AC1398" s="53"/>
      <c r="AO1398" s="48"/>
    </row>
    <row r="1399" spans="28:41" s="10" customFormat="1" x14ac:dyDescent="0.2">
      <c r="AB1399" s="48"/>
      <c r="AC1399" s="53"/>
      <c r="AO1399" s="48"/>
    </row>
    <row r="1400" spans="28:41" s="10" customFormat="1" x14ac:dyDescent="0.2">
      <c r="AB1400" s="48"/>
      <c r="AC1400" s="53"/>
      <c r="AO1400" s="48"/>
    </row>
    <row r="1401" spans="28:41" s="10" customFormat="1" x14ac:dyDescent="0.2">
      <c r="AB1401" s="48"/>
      <c r="AC1401" s="53"/>
      <c r="AO1401" s="48"/>
    </row>
    <row r="1402" spans="28:41" s="10" customFormat="1" x14ac:dyDescent="0.2">
      <c r="AB1402" s="48"/>
      <c r="AC1402" s="53"/>
      <c r="AO1402" s="48"/>
    </row>
    <row r="1403" spans="28:41" s="10" customFormat="1" x14ac:dyDescent="0.2">
      <c r="AB1403" s="48"/>
      <c r="AC1403" s="53"/>
      <c r="AO1403" s="48"/>
    </row>
    <row r="1404" spans="28:41" s="10" customFormat="1" x14ac:dyDescent="0.2">
      <c r="AB1404" s="48"/>
      <c r="AC1404" s="53"/>
      <c r="AO1404" s="48"/>
    </row>
    <row r="1405" spans="28:41" s="10" customFormat="1" x14ac:dyDescent="0.2">
      <c r="AB1405" s="48"/>
      <c r="AC1405" s="53"/>
      <c r="AO1405" s="48"/>
    </row>
    <row r="1406" spans="28:41" s="10" customFormat="1" x14ac:dyDescent="0.2">
      <c r="AB1406" s="48"/>
      <c r="AC1406" s="53"/>
      <c r="AO1406" s="48"/>
    </row>
    <row r="1407" spans="28:41" s="10" customFormat="1" x14ac:dyDescent="0.2">
      <c r="AB1407" s="48"/>
      <c r="AC1407" s="53"/>
      <c r="AO1407" s="48"/>
    </row>
    <row r="1408" spans="28:41" s="10" customFormat="1" x14ac:dyDescent="0.2">
      <c r="AB1408" s="48"/>
      <c r="AC1408" s="53"/>
      <c r="AO1408" s="48"/>
    </row>
    <row r="1409" spans="28:41" s="10" customFormat="1" x14ac:dyDescent="0.2">
      <c r="AB1409" s="48"/>
      <c r="AC1409" s="53"/>
      <c r="AO1409" s="48"/>
    </row>
    <row r="1410" spans="28:41" s="10" customFormat="1" x14ac:dyDescent="0.2">
      <c r="AB1410" s="48"/>
      <c r="AC1410" s="53"/>
      <c r="AO1410" s="48"/>
    </row>
    <row r="1411" spans="28:41" s="10" customFormat="1" x14ac:dyDescent="0.2">
      <c r="AB1411" s="48"/>
      <c r="AC1411" s="53"/>
      <c r="AO1411" s="48"/>
    </row>
    <row r="1412" spans="28:41" s="10" customFormat="1" x14ac:dyDescent="0.2">
      <c r="AB1412" s="48"/>
      <c r="AC1412" s="53"/>
      <c r="AO1412" s="48"/>
    </row>
    <row r="1413" spans="28:41" s="10" customFormat="1" x14ac:dyDescent="0.2">
      <c r="AB1413" s="48"/>
      <c r="AC1413" s="53"/>
      <c r="AO1413" s="48"/>
    </row>
    <row r="1414" spans="28:41" s="10" customFormat="1" x14ac:dyDescent="0.2">
      <c r="AB1414" s="48"/>
      <c r="AC1414" s="53"/>
      <c r="AO1414" s="48"/>
    </row>
    <row r="1415" spans="28:41" s="10" customFormat="1" x14ac:dyDescent="0.2">
      <c r="AB1415" s="48"/>
      <c r="AC1415" s="53"/>
      <c r="AO1415" s="48"/>
    </row>
    <row r="1416" spans="28:41" s="10" customFormat="1" x14ac:dyDescent="0.2">
      <c r="AB1416" s="48"/>
      <c r="AC1416" s="53"/>
      <c r="AO1416" s="48"/>
    </row>
    <row r="1417" spans="28:41" s="10" customFormat="1" x14ac:dyDescent="0.2">
      <c r="AB1417" s="48"/>
      <c r="AC1417" s="53"/>
      <c r="AO1417" s="48"/>
    </row>
    <row r="1418" spans="28:41" s="10" customFormat="1" x14ac:dyDescent="0.2">
      <c r="AB1418" s="48"/>
      <c r="AC1418" s="53"/>
      <c r="AO1418" s="48"/>
    </row>
    <row r="1419" spans="28:41" s="10" customFormat="1" x14ac:dyDescent="0.2">
      <c r="AB1419" s="48"/>
      <c r="AC1419" s="53"/>
      <c r="AO1419" s="48"/>
    </row>
    <row r="1420" spans="28:41" s="10" customFormat="1" x14ac:dyDescent="0.2">
      <c r="AB1420" s="48"/>
      <c r="AC1420" s="53"/>
      <c r="AO1420" s="48"/>
    </row>
    <row r="1421" spans="28:41" s="10" customFormat="1" x14ac:dyDescent="0.2">
      <c r="AB1421" s="48"/>
      <c r="AC1421" s="53"/>
      <c r="AO1421" s="48"/>
    </row>
    <row r="1422" spans="28:41" s="10" customFormat="1" x14ac:dyDescent="0.2">
      <c r="AB1422" s="48"/>
      <c r="AC1422" s="53"/>
      <c r="AO1422" s="48"/>
    </row>
    <row r="1423" spans="28:41" s="10" customFormat="1" x14ac:dyDescent="0.2">
      <c r="AB1423" s="48"/>
      <c r="AC1423" s="53"/>
      <c r="AO1423" s="48"/>
    </row>
    <row r="1424" spans="28:41" s="10" customFormat="1" x14ac:dyDescent="0.2">
      <c r="AB1424" s="48"/>
      <c r="AC1424" s="53"/>
      <c r="AO1424" s="48"/>
    </row>
    <row r="1425" spans="28:41" s="10" customFormat="1" x14ac:dyDescent="0.2">
      <c r="AB1425" s="48"/>
      <c r="AC1425" s="53"/>
      <c r="AO1425" s="48"/>
    </row>
    <row r="1426" spans="28:41" s="10" customFormat="1" x14ac:dyDescent="0.2">
      <c r="AB1426" s="48"/>
      <c r="AC1426" s="53"/>
      <c r="AO1426" s="48"/>
    </row>
    <row r="1427" spans="28:41" s="10" customFormat="1" x14ac:dyDescent="0.2">
      <c r="AB1427" s="48"/>
      <c r="AC1427" s="53"/>
      <c r="AO1427" s="48"/>
    </row>
    <row r="1428" spans="28:41" s="10" customFormat="1" x14ac:dyDescent="0.2">
      <c r="AB1428" s="48"/>
      <c r="AC1428" s="53"/>
      <c r="AO1428" s="48"/>
    </row>
    <row r="1429" spans="28:41" s="10" customFormat="1" x14ac:dyDescent="0.2">
      <c r="AB1429" s="48"/>
      <c r="AC1429" s="53"/>
      <c r="AO1429" s="48"/>
    </row>
    <row r="1430" spans="28:41" s="10" customFormat="1" x14ac:dyDescent="0.2">
      <c r="AB1430" s="48"/>
      <c r="AC1430" s="53"/>
      <c r="AO1430" s="48"/>
    </row>
    <row r="1431" spans="28:41" s="10" customFormat="1" x14ac:dyDescent="0.2">
      <c r="AB1431" s="48"/>
      <c r="AC1431" s="53"/>
      <c r="AO1431" s="48"/>
    </row>
    <row r="1432" spans="28:41" s="10" customFormat="1" x14ac:dyDescent="0.2">
      <c r="AB1432" s="48"/>
      <c r="AC1432" s="53"/>
      <c r="AO1432" s="48"/>
    </row>
    <row r="1433" spans="28:41" s="10" customFormat="1" x14ac:dyDescent="0.2">
      <c r="AB1433" s="48"/>
      <c r="AC1433" s="53"/>
      <c r="AO1433" s="48"/>
    </row>
    <row r="1434" spans="28:41" s="10" customFormat="1" x14ac:dyDescent="0.2">
      <c r="AB1434" s="48"/>
      <c r="AC1434" s="53"/>
      <c r="AO1434" s="48"/>
    </row>
    <row r="1435" spans="28:41" s="10" customFormat="1" x14ac:dyDescent="0.2">
      <c r="AB1435" s="48"/>
      <c r="AC1435" s="53"/>
      <c r="AO1435" s="48"/>
    </row>
    <row r="1436" spans="28:41" s="10" customFormat="1" x14ac:dyDescent="0.2">
      <c r="AB1436" s="48"/>
      <c r="AC1436" s="53"/>
      <c r="AO1436" s="48"/>
    </row>
    <row r="1437" spans="28:41" s="10" customFormat="1" x14ac:dyDescent="0.2">
      <c r="AB1437" s="48"/>
      <c r="AC1437" s="53"/>
      <c r="AO1437" s="48"/>
    </row>
    <row r="1438" spans="28:41" s="10" customFormat="1" x14ac:dyDescent="0.2">
      <c r="AB1438" s="48"/>
      <c r="AC1438" s="53"/>
      <c r="AO1438" s="48"/>
    </row>
    <row r="1439" spans="28:41" s="10" customFormat="1" x14ac:dyDescent="0.2">
      <c r="AB1439" s="48"/>
      <c r="AC1439" s="53"/>
      <c r="AO1439" s="48"/>
    </row>
    <row r="1440" spans="28:41" s="10" customFormat="1" x14ac:dyDescent="0.2">
      <c r="AB1440" s="48"/>
      <c r="AC1440" s="53"/>
      <c r="AO1440" s="48"/>
    </row>
    <row r="1441" spans="28:41" s="10" customFormat="1" x14ac:dyDescent="0.2">
      <c r="AB1441" s="48"/>
      <c r="AC1441" s="53"/>
      <c r="AO1441" s="48"/>
    </row>
    <row r="1442" spans="28:41" s="10" customFormat="1" x14ac:dyDescent="0.2">
      <c r="AB1442" s="48"/>
      <c r="AC1442" s="53"/>
      <c r="AO1442" s="48"/>
    </row>
    <row r="1443" spans="28:41" s="10" customFormat="1" x14ac:dyDescent="0.2">
      <c r="AB1443" s="48"/>
      <c r="AC1443" s="53"/>
      <c r="AO1443" s="48"/>
    </row>
    <row r="1444" spans="28:41" s="10" customFormat="1" x14ac:dyDescent="0.2">
      <c r="AB1444" s="48"/>
      <c r="AC1444" s="53"/>
      <c r="AO1444" s="48"/>
    </row>
    <row r="1445" spans="28:41" s="10" customFormat="1" x14ac:dyDescent="0.2">
      <c r="AB1445" s="48"/>
      <c r="AC1445" s="53"/>
      <c r="AO1445" s="48"/>
    </row>
    <row r="1446" spans="28:41" s="10" customFormat="1" x14ac:dyDescent="0.2">
      <c r="AB1446" s="48"/>
      <c r="AC1446" s="53"/>
      <c r="AO1446" s="48"/>
    </row>
    <row r="1447" spans="28:41" s="10" customFormat="1" x14ac:dyDescent="0.2">
      <c r="AB1447" s="48"/>
      <c r="AC1447" s="53"/>
      <c r="AO1447" s="48"/>
    </row>
    <row r="1448" spans="28:41" s="10" customFormat="1" x14ac:dyDescent="0.2">
      <c r="AB1448" s="48"/>
      <c r="AC1448" s="53"/>
      <c r="AO1448" s="48"/>
    </row>
    <row r="1449" spans="28:41" s="10" customFormat="1" x14ac:dyDescent="0.2">
      <c r="AB1449" s="48"/>
      <c r="AC1449" s="53"/>
      <c r="AO1449" s="48"/>
    </row>
    <row r="1450" spans="28:41" s="10" customFormat="1" x14ac:dyDescent="0.2">
      <c r="AB1450" s="48"/>
      <c r="AC1450" s="53"/>
      <c r="AO1450" s="48"/>
    </row>
    <row r="1451" spans="28:41" s="10" customFormat="1" x14ac:dyDescent="0.2">
      <c r="AB1451" s="48"/>
      <c r="AC1451" s="53"/>
      <c r="AO1451" s="48"/>
    </row>
    <row r="1452" spans="28:41" s="10" customFormat="1" x14ac:dyDescent="0.2">
      <c r="AB1452" s="48"/>
      <c r="AC1452" s="53"/>
      <c r="AO1452" s="48"/>
    </row>
    <row r="1453" spans="28:41" s="10" customFormat="1" x14ac:dyDescent="0.2">
      <c r="AB1453" s="48"/>
      <c r="AC1453" s="53"/>
      <c r="AO1453" s="48"/>
    </row>
    <row r="1454" spans="28:41" s="10" customFormat="1" x14ac:dyDescent="0.2">
      <c r="AB1454" s="48"/>
      <c r="AC1454" s="53"/>
      <c r="AO1454" s="48"/>
    </row>
    <row r="1455" spans="28:41" s="10" customFormat="1" x14ac:dyDescent="0.2">
      <c r="AB1455" s="48"/>
      <c r="AC1455" s="53"/>
      <c r="AO1455" s="48"/>
    </row>
    <row r="1456" spans="28:41" s="10" customFormat="1" x14ac:dyDescent="0.2">
      <c r="AB1456" s="48"/>
      <c r="AC1456" s="53"/>
      <c r="AO1456" s="48"/>
    </row>
    <row r="1457" spans="28:41" s="10" customFormat="1" x14ac:dyDescent="0.2">
      <c r="AB1457" s="48"/>
      <c r="AC1457" s="53"/>
      <c r="AO1457" s="48"/>
    </row>
    <row r="1458" spans="28:41" s="10" customFormat="1" x14ac:dyDescent="0.2">
      <c r="AB1458" s="48"/>
      <c r="AC1458" s="53"/>
      <c r="AO1458" s="48"/>
    </row>
    <row r="1459" spans="28:41" s="10" customFormat="1" x14ac:dyDescent="0.2">
      <c r="AB1459" s="48"/>
      <c r="AC1459" s="53"/>
      <c r="AO1459" s="48"/>
    </row>
    <row r="1460" spans="28:41" s="10" customFormat="1" x14ac:dyDescent="0.2">
      <c r="AB1460" s="48"/>
      <c r="AC1460" s="53"/>
      <c r="AO1460" s="48"/>
    </row>
    <row r="1461" spans="28:41" s="10" customFormat="1" x14ac:dyDescent="0.2">
      <c r="AB1461" s="48"/>
      <c r="AC1461" s="53"/>
      <c r="AO1461" s="48"/>
    </row>
    <row r="1462" spans="28:41" s="10" customFormat="1" x14ac:dyDescent="0.2">
      <c r="AB1462" s="48"/>
      <c r="AC1462" s="53"/>
      <c r="AO1462" s="48"/>
    </row>
    <row r="1463" spans="28:41" s="10" customFormat="1" x14ac:dyDescent="0.2">
      <c r="AB1463" s="48"/>
      <c r="AC1463" s="53"/>
      <c r="AO1463" s="48"/>
    </row>
    <row r="1464" spans="28:41" s="10" customFormat="1" x14ac:dyDescent="0.2">
      <c r="AB1464" s="48"/>
      <c r="AC1464" s="53"/>
      <c r="AO1464" s="48"/>
    </row>
    <row r="1465" spans="28:41" s="10" customFormat="1" x14ac:dyDescent="0.2">
      <c r="AB1465" s="48"/>
      <c r="AC1465" s="53"/>
      <c r="AO1465" s="48"/>
    </row>
    <row r="1466" spans="28:41" s="10" customFormat="1" x14ac:dyDescent="0.2">
      <c r="AB1466" s="48"/>
      <c r="AC1466" s="53"/>
      <c r="AO1466" s="48"/>
    </row>
    <row r="1467" spans="28:41" s="10" customFormat="1" x14ac:dyDescent="0.2">
      <c r="AB1467" s="48"/>
      <c r="AC1467" s="53"/>
      <c r="AO1467" s="48"/>
    </row>
    <row r="1468" spans="28:41" s="10" customFormat="1" x14ac:dyDescent="0.2">
      <c r="AB1468" s="48"/>
      <c r="AC1468" s="53"/>
      <c r="AO1468" s="48"/>
    </row>
    <row r="1469" spans="28:41" s="10" customFormat="1" x14ac:dyDescent="0.2">
      <c r="AB1469" s="48"/>
      <c r="AC1469" s="53"/>
      <c r="AO1469" s="48"/>
    </row>
    <row r="1470" spans="28:41" s="10" customFormat="1" x14ac:dyDescent="0.2">
      <c r="AB1470" s="48"/>
      <c r="AC1470" s="53"/>
      <c r="AO1470" s="48"/>
    </row>
    <row r="1471" spans="28:41" s="10" customFormat="1" x14ac:dyDescent="0.2">
      <c r="AB1471" s="48"/>
      <c r="AC1471" s="53"/>
      <c r="AO1471" s="48"/>
    </row>
    <row r="1472" spans="28:41" s="10" customFormat="1" x14ac:dyDescent="0.2">
      <c r="AB1472" s="48"/>
      <c r="AC1472" s="53"/>
      <c r="AO1472" s="48"/>
    </row>
    <row r="1473" spans="28:41" s="10" customFormat="1" x14ac:dyDescent="0.2">
      <c r="AB1473" s="48"/>
      <c r="AC1473" s="53"/>
      <c r="AO1473" s="48"/>
    </row>
    <row r="1474" spans="28:41" s="10" customFormat="1" x14ac:dyDescent="0.2">
      <c r="AB1474" s="48"/>
      <c r="AC1474" s="53"/>
      <c r="AO1474" s="48"/>
    </row>
    <row r="1475" spans="28:41" s="10" customFormat="1" x14ac:dyDescent="0.2">
      <c r="AB1475" s="48"/>
      <c r="AC1475" s="53"/>
      <c r="AO1475" s="48"/>
    </row>
    <row r="1476" spans="28:41" s="10" customFormat="1" x14ac:dyDescent="0.2">
      <c r="AB1476" s="48"/>
      <c r="AC1476" s="53"/>
      <c r="AO1476" s="48"/>
    </row>
    <row r="1477" spans="28:41" s="10" customFormat="1" x14ac:dyDescent="0.2">
      <c r="AB1477" s="48"/>
      <c r="AC1477" s="53"/>
      <c r="AO1477" s="48"/>
    </row>
    <row r="1478" spans="28:41" s="10" customFormat="1" x14ac:dyDescent="0.2">
      <c r="AB1478" s="48"/>
      <c r="AC1478" s="53"/>
      <c r="AO1478" s="48"/>
    </row>
    <row r="1479" spans="28:41" s="10" customFormat="1" x14ac:dyDescent="0.2">
      <c r="AB1479" s="48"/>
      <c r="AC1479" s="53"/>
      <c r="AO1479" s="48"/>
    </row>
    <row r="1480" spans="28:41" s="10" customFormat="1" x14ac:dyDescent="0.2">
      <c r="AB1480" s="48"/>
      <c r="AC1480" s="53"/>
      <c r="AO1480" s="48"/>
    </row>
    <row r="1481" spans="28:41" s="10" customFormat="1" x14ac:dyDescent="0.2">
      <c r="AB1481" s="48"/>
      <c r="AC1481" s="53"/>
      <c r="AO1481" s="48"/>
    </row>
    <row r="1482" spans="28:41" s="10" customFormat="1" x14ac:dyDescent="0.2">
      <c r="AB1482" s="48"/>
      <c r="AC1482" s="53"/>
      <c r="AO1482" s="48"/>
    </row>
    <row r="1483" spans="28:41" s="10" customFormat="1" x14ac:dyDescent="0.2">
      <c r="AB1483" s="48"/>
      <c r="AC1483" s="53"/>
      <c r="AO1483" s="48"/>
    </row>
    <row r="1484" spans="28:41" s="10" customFormat="1" x14ac:dyDescent="0.2">
      <c r="AB1484" s="48"/>
      <c r="AC1484" s="53"/>
      <c r="AO1484" s="48"/>
    </row>
    <row r="1485" spans="28:41" s="10" customFormat="1" x14ac:dyDescent="0.2">
      <c r="AB1485" s="48"/>
      <c r="AC1485" s="53"/>
      <c r="AO1485" s="48"/>
    </row>
    <row r="1486" spans="28:41" s="10" customFormat="1" x14ac:dyDescent="0.2">
      <c r="AB1486" s="48"/>
      <c r="AC1486" s="53"/>
      <c r="AO1486" s="48"/>
    </row>
    <row r="1487" spans="28:41" s="10" customFormat="1" x14ac:dyDescent="0.2">
      <c r="AB1487" s="48"/>
      <c r="AC1487" s="53"/>
      <c r="AO1487" s="48"/>
    </row>
    <row r="1488" spans="28:41" s="10" customFormat="1" x14ac:dyDescent="0.2">
      <c r="AB1488" s="48"/>
      <c r="AC1488" s="53"/>
      <c r="AO1488" s="48"/>
    </row>
    <row r="1489" spans="28:41" s="10" customFormat="1" x14ac:dyDescent="0.2">
      <c r="AB1489" s="48"/>
      <c r="AC1489" s="53"/>
      <c r="AO1489" s="48"/>
    </row>
    <row r="1490" spans="28:41" s="10" customFormat="1" x14ac:dyDescent="0.2">
      <c r="AB1490" s="48"/>
      <c r="AC1490" s="53"/>
      <c r="AO1490" s="48"/>
    </row>
    <row r="1491" spans="28:41" s="10" customFormat="1" x14ac:dyDescent="0.2">
      <c r="AB1491" s="48"/>
      <c r="AC1491" s="53"/>
      <c r="AO1491" s="48"/>
    </row>
    <row r="1492" spans="28:41" s="10" customFormat="1" x14ac:dyDescent="0.2">
      <c r="AB1492" s="48"/>
      <c r="AC1492" s="53"/>
      <c r="AO1492" s="48"/>
    </row>
    <row r="1493" spans="28:41" s="10" customFormat="1" x14ac:dyDescent="0.2">
      <c r="AB1493" s="48"/>
      <c r="AC1493" s="53"/>
      <c r="AO1493" s="48"/>
    </row>
    <row r="1494" spans="28:41" s="10" customFormat="1" x14ac:dyDescent="0.2">
      <c r="AB1494" s="48"/>
      <c r="AC1494" s="53"/>
      <c r="AO1494" s="48"/>
    </row>
    <row r="1495" spans="28:41" s="10" customFormat="1" x14ac:dyDescent="0.2">
      <c r="AB1495" s="48"/>
      <c r="AC1495" s="53"/>
      <c r="AO1495" s="48"/>
    </row>
    <row r="1496" spans="28:41" s="10" customFormat="1" x14ac:dyDescent="0.2">
      <c r="AB1496" s="48"/>
      <c r="AC1496" s="53"/>
      <c r="AO1496" s="48"/>
    </row>
    <row r="1497" spans="28:41" s="10" customFormat="1" x14ac:dyDescent="0.2">
      <c r="AB1497" s="48"/>
      <c r="AC1497" s="53"/>
      <c r="AO1497" s="48"/>
    </row>
    <row r="1498" spans="28:41" s="10" customFormat="1" x14ac:dyDescent="0.2">
      <c r="AB1498" s="48"/>
      <c r="AC1498" s="53"/>
      <c r="AO1498" s="48"/>
    </row>
    <row r="1499" spans="28:41" s="10" customFormat="1" x14ac:dyDescent="0.2">
      <c r="AB1499" s="48"/>
      <c r="AC1499" s="53"/>
      <c r="AO1499" s="48"/>
    </row>
    <row r="1500" spans="28:41" s="10" customFormat="1" x14ac:dyDescent="0.2">
      <c r="AB1500" s="48"/>
      <c r="AC1500" s="53"/>
      <c r="AO1500" s="48"/>
    </row>
    <row r="1501" spans="28:41" s="10" customFormat="1" x14ac:dyDescent="0.2">
      <c r="AB1501" s="48"/>
      <c r="AC1501" s="53"/>
      <c r="AO1501" s="48"/>
    </row>
    <row r="1502" spans="28:41" s="10" customFormat="1" x14ac:dyDescent="0.2">
      <c r="AB1502" s="48"/>
      <c r="AC1502" s="53"/>
      <c r="AO1502" s="48"/>
    </row>
    <row r="1503" spans="28:41" s="10" customFormat="1" x14ac:dyDescent="0.2">
      <c r="AB1503" s="48"/>
      <c r="AC1503" s="53"/>
      <c r="AO1503" s="48"/>
    </row>
    <row r="1504" spans="28:41" s="10" customFormat="1" x14ac:dyDescent="0.2">
      <c r="AB1504" s="48"/>
      <c r="AC1504" s="53"/>
      <c r="AO1504" s="48"/>
    </row>
    <row r="1505" spans="28:41" s="10" customFormat="1" x14ac:dyDescent="0.2">
      <c r="AB1505" s="48"/>
      <c r="AC1505" s="53"/>
      <c r="AO1505" s="48"/>
    </row>
    <row r="1506" spans="28:41" s="10" customFormat="1" x14ac:dyDescent="0.2">
      <c r="AB1506" s="48"/>
      <c r="AC1506" s="53"/>
      <c r="AO1506" s="48"/>
    </row>
    <row r="1507" spans="28:41" s="10" customFormat="1" x14ac:dyDescent="0.2">
      <c r="AB1507" s="48"/>
      <c r="AC1507" s="53"/>
      <c r="AO1507" s="48"/>
    </row>
    <row r="1508" spans="28:41" s="10" customFormat="1" x14ac:dyDescent="0.2">
      <c r="AB1508" s="48"/>
      <c r="AC1508" s="53"/>
      <c r="AO1508" s="48"/>
    </row>
    <row r="1509" spans="28:41" s="10" customFormat="1" x14ac:dyDescent="0.2">
      <c r="AB1509" s="48"/>
      <c r="AC1509" s="53"/>
      <c r="AO1509" s="48"/>
    </row>
    <row r="1510" spans="28:41" s="10" customFormat="1" x14ac:dyDescent="0.2">
      <c r="AB1510" s="48"/>
      <c r="AC1510" s="53"/>
      <c r="AO1510" s="48"/>
    </row>
    <row r="1511" spans="28:41" s="10" customFormat="1" x14ac:dyDescent="0.2">
      <c r="AB1511" s="48"/>
      <c r="AC1511" s="53"/>
      <c r="AO1511" s="48"/>
    </row>
    <row r="1512" spans="28:41" s="10" customFormat="1" x14ac:dyDescent="0.2">
      <c r="AB1512" s="48"/>
      <c r="AC1512" s="53"/>
      <c r="AO1512" s="48"/>
    </row>
    <row r="1513" spans="28:41" s="10" customFormat="1" x14ac:dyDescent="0.2">
      <c r="AB1513" s="48"/>
      <c r="AC1513" s="53"/>
      <c r="AO1513" s="48"/>
    </row>
    <row r="1514" spans="28:41" s="10" customFormat="1" x14ac:dyDescent="0.2">
      <c r="AB1514" s="48"/>
      <c r="AC1514" s="53"/>
      <c r="AO1514" s="48"/>
    </row>
    <row r="1515" spans="28:41" s="10" customFormat="1" x14ac:dyDescent="0.2">
      <c r="AB1515" s="48"/>
      <c r="AC1515" s="53"/>
      <c r="AO1515" s="48"/>
    </row>
    <row r="1516" spans="28:41" s="10" customFormat="1" x14ac:dyDescent="0.2">
      <c r="AB1516" s="48"/>
      <c r="AC1516" s="53"/>
      <c r="AO1516" s="48"/>
    </row>
    <row r="1517" spans="28:41" s="10" customFormat="1" x14ac:dyDescent="0.2">
      <c r="AB1517" s="48"/>
      <c r="AC1517" s="53"/>
      <c r="AO1517" s="48"/>
    </row>
    <row r="1518" spans="28:41" s="10" customFormat="1" x14ac:dyDescent="0.2">
      <c r="AB1518" s="48"/>
      <c r="AC1518" s="53"/>
      <c r="AO1518" s="48"/>
    </row>
    <row r="1519" spans="28:41" s="10" customFormat="1" x14ac:dyDescent="0.2">
      <c r="AB1519" s="48"/>
      <c r="AC1519" s="53"/>
      <c r="AO1519" s="48"/>
    </row>
    <row r="1520" spans="28:41" s="10" customFormat="1" x14ac:dyDescent="0.2">
      <c r="AB1520" s="48"/>
      <c r="AC1520" s="53"/>
      <c r="AO1520" s="48"/>
    </row>
    <row r="1521" spans="28:41" s="10" customFormat="1" x14ac:dyDescent="0.2">
      <c r="AB1521" s="48"/>
      <c r="AC1521" s="53"/>
      <c r="AO1521" s="48"/>
    </row>
    <row r="1522" spans="28:41" s="10" customFormat="1" x14ac:dyDescent="0.2">
      <c r="AB1522" s="48"/>
      <c r="AC1522" s="53"/>
      <c r="AO1522" s="48"/>
    </row>
    <row r="1523" spans="28:41" s="10" customFormat="1" x14ac:dyDescent="0.2">
      <c r="AB1523" s="48"/>
      <c r="AC1523" s="53"/>
      <c r="AO1523" s="48"/>
    </row>
    <row r="1524" spans="28:41" s="10" customFormat="1" x14ac:dyDescent="0.2">
      <c r="AB1524" s="48"/>
      <c r="AC1524" s="53"/>
      <c r="AO1524" s="48"/>
    </row>
    <row r="1525" spans="28:41" s="10" customFormat="1" x14ac:dyDescent="0.2">
      <c r="AB1525" s="48"/>
      <c r="AC1525" s="53"/>
      <c r="AO1525" s="48"/>
    </row>
    <row r="1526" spans="28:41" s="10" customFormat="1" x14ac:dyDescent="0.2">
      <c r="AB1526" s="48"/>
      <c r="AC1526" s="53"/>
      <c r="AO1526" s="48"/>
    </row>
    <row r="1527" spans="28:41" s="10" customFormat="1" x14ac:dyDescent="0.2">
      <c r="AB1527" s="48"/>
      <c r="AC1527" s="53"/>
      <c r="AO1527" s="48"/>
    </row>
    <row r="1528" spans="28:41" s="10" customFormat="1" x14ac:dyDescent="0.2">
      <c r="AB1528" s="48"/>
      <c r="AC1528" s="53"/>
      <c r="AO1528" s="48"/>
    </row>
    <row r="1529" spans="28:41" s="10" customFormat="1" x14ac:dyDescent="0.2">
      <c r="AB1529" s="48"/>
      <c r="AC1529" s="53"/>
      <c r="AO1529" s="48"/>
    </row>
    <row r="1530" spans="28:41" s="10" customFormat="1" x14ac:dyDescent="0.2">
      <c r="AB1530" s="48"/>
      <c r="AC1530" s="53"/>
      <c r="AO1530" s="48"/>
    </row>
    <row r="1531" spans="28:41" s="10" customFormat="1" x14ac:dyDescent="0.2">
      <c r="AB1531" s="48"/>
      <c r="AC1531" s="53"/>
      <c r="AO1531" s="48"/>
    </row>
    <row r="1532" spans="28:41" s="10" customFormat="1" x14ac:dyDescent="0.2">
      <c r="AB1532" s="48"/>
      <c r="AC1532" s="53"/>
      <c r="AO1532" s="48"/>
    </row>
    <row r="1533" spans="28:41" s="10" customFormat="1" x14ac:dyDescent="0.2">
      <c r="AB1533" s="48"/>
      <c r="AC1533" s="53"/>
      <c r="AO1533" s="48"/>
    </row>
    <row r="1534" spans="28:41" s="10" customFormat="1" x14ac:dyDescent="0.2">
      <c r="AB1534" s="48"/>
      <c r="AC1534" s="53"/>
      <c r="AO1534" s="48"/>
    </row>
    <row r="1535" spans="28:41" s="10" customFormat="1" x14ac:dyDescent="0.2">
      <c r="AB1535" s="48"/>
      <c r="AC1535" s="53"/>
      <c r="AO1535" s="48"/>
    </row>
    <row r="1536" spans="28:41" s="10" customFormat="1" x14ac:dyDescent="0.2">
      <c r="AB1536" s="48"/>
      <c r="AC1536" s="53"/>
      <c r="AO1536" s="48"/>
    </row>
    <row r="1537" spans="28:41" s="10" customFormat="1" x14ac:dyDescent="0.2">
      <c r="AB1537" s="48"/>
      <c r="AC1537" s="53"/>
      <c r="AO1537" s="48"/>
    </row>
    <row r="1538" spans="28:41" s="10" customFormat="1" x14ac:dyDescent="0.2">
      <c r="AB1538" s="48"/>
      <c r="AC1538" s="53"/>
      <c r="AO1538" s="48"/>
    </row>
    <row r="1539" spans="28:41" s="10" customFormat="1" x14ac:dyDescent="0.2">
      <c r="AB1539" s="48"/>
      <c r="AC1539" s="53"/>
      <c r="AO1539" s="48"/>
    </row>
    <row r="1540" spans="28:41" s="10" customFormat="1" x14ac:dyDescent="0.2">
      <c r="AB1540" s="48"/>
      <c r="AC1540" s="53"/>
      <c r="AO1540" s="48"/>
    </row>
    <row r="1541" spans="28:41" s="10" customFormat="1" x14ac:dyDescent="0.2">
      <c r="AB1541" s="48"/>
      <c r="AC1541" s="53"/>
      <c r="AO1541" s="48"/>
    </row>
    <row r="1542" spans="28:41" s="10" customFormat="1" x14ac:dyDescent="0.2">
      <c r="AB1542" s="48"/>
      <c r="AC1542" s="53"/>
      <c r="AO1542" s="48"/>
    </row>
    <row r="1543" spans="28:41" s="10" customFormat="1" x14ac:dyDescent="0.2">
      <c r="AB1543" s="48"/>
      <c r="AC1543" s="53"/>
      <c r="AO1543" s="48"/>
    </row>
    <row r="1544" spans="28:41" s="10" customFormat="1" x14ac:dyDescent="0.2">
      <c r="AB1544" s="48"/>
      <c r="AC1544" s="53"/>
      <c r="AO1544" s="48"/>
    </row>
    <row r="1545" spans="28:41" s="10" customFormat="1" x14ac:dyDescent="0.2">
      <c r="AB1545" s="48"/>
      <c r="AC1545" s="53"/>
      <c r="AO1545" s="48"/>
    </row>
    <row r="1546" spans="28:41" s="10" customFormat="1" x14ac:dyDescent="0.2">
      <c r="AB1546" s="48"/>
      <c r="AC1546" s="53"/>
      <c r="AO1546" s="48"/>
    </row>
    <row r="1547" spans="28:41" s="10" customFormat="1" x14ac:dyDescent="0.2">
      <c r="AB1547" s="48"/>
      <c r="AC1547" s="53"/>
      <c r="AO1547" s="48"/>
    </row>
    <row r="1548" spans="28:41" s="10" customFormat="1" x14ac:dyDescent="0.2">
      <c r="AB1548" s="48"/>
      <c r="AC1548" s="53"/>
      <c r="AO1548" s="48"/>
    </row>
    <row r="1549" spans="28:41" s="10" customFormat="1" x14ac:dyDescent="0.2">
      <c r="AB1549" s="48"/>
      <c r="AC1549" s="53"/>
      <c r="AO1549" s="48"/>
    </row>
    <row r="1550" spans="28:41" s="10" customFormat="1" x14ac:dyDescent="0.2">
      <c r="AB1550" s="48"/>
      <c r="AC1550" s="53"/>
      <c r="AO1550" s="48"/>
    </row>
    <row r="1551" spans="28:41" s="10" customFormat="1" x14ac:dyDescent="0.2">
      <c r="AB1551" s="48"/>
      <c r="AC1551" s="53"/>
      <c r="AO1551" s="48"/>
    </row>
    <row r="1552" spans="28:41" s="10" customFormat="1" x14ac:dyDescent="0.2">
      <c r="AB1552" s="48"/>
      <c r="AC1552" s="53"/>
      <c r="AO1552" s="48"/>
    </row>
    <row r="1553" spans="28:41" s="10" customFormat="1" x14ac:dyDescent="0.2">
      <c r="AB1553" s="48"/>
      <c r="AC1553" s="53"/>
      <c r="AO1553" s="48"/>
    </row>
    <row r="1554" spans="28:41" s="10" customFormat="1" x14ac:dyDescent="0.2">
      <c r="AB1554" s="48"/>
      <c r="AC1554" s="53"/>
      <c r="AO1554" s="48"/>
    </row>
    <row r="1555" spans="28:41" s="10" customFormat="1" x14ac:dyDescent="0.2">
      <c r="AB1555" s="48"/>
      <c r="AC1555" s="53"/>
      <c r="AO1555" s="48"/>
    </row>
    <row r="1556" spans="28:41" s="10" customFormat="1" x14ac:dyDescent="0.2">
      <c r="AB1556" s="48"/>
      <c r="AC1556" s="53"/>
      <c r="AO1556" s="48"/>
    </row>
    <row r="1557" spans="28:41" s="10" customFormat="1" x14ac:dyDescent="0.2">
      <c r="AB1557" s="48"/>
      <c r="AC1557" s="53"/>
      <c r="AO1557" s="48"/>
    </row>
    <row r="1558" spans="28:41" s="10" customFormat="1" x14ac:dyDescent="0.2">
      <c r="AB1558" s="48"/>
      <c r="AC1558" s="53"/>
      <c r="AO1558" s="48"/>
    </row>
    <row r="1559" spans="28:41" s="10" customFormat="1" x14ac:dyDescent="0.2">
      <c r="AB1559" s="48"/>
      <c r="AC1559" s="53"/>
      <c r="AO1559" s="48"/>
    </row>
    <row r="1560" spans="28:41" s="10" customFormat="1" x14ac:dyDescent="0.2">
      <c r="AB1560" s="48"/>
      <c r="AC1560" s="53"/>
      <c r="AO1560" s="48"/>
    </row>
    <row r="1561" spans="28:41" s="10" customFormat="1" x14ac:dyDescent="0.2">
      <c r="AB1561" s="48"/>
      <c r="AC1561" s="53"/>
      <c r="AO1561" s="48"/>
    </row>
    <row r="1562" spans="28:41" s="10" customFormat="1" x14ac:dyDescent="0.2">
      <c r="AB1562" s="48"/>
      <c r="AC1562" s="53"/>
      <c r="AO1562" s="48"/>
    </row>
    <row r="1563" spans="28:41" s="10" customFormat="1" x14ac:dyDescent="0.2">
      <c r="AB1563" s="48"/>
      <c r="AC1563" s="53"/>
      <c r="AO1563" s="48"/>
    </row>
    <row r="1564" spans="28:41" s="10" customFormat="1" x14ac:dyDescent="0.2">
      <c r="AB1564" s="48"/>
      <c r="AC1564" s="53"/>
      <c r="AO1564" s="48"/>
    </row>
    <row r="1565" spans="28:41" s="10" customFormat="1" x14ac:dyDescent="0.2">
      <c r="AB1565" s="48"/>
      <c r="AC1565" s="53"/>
      <c r="AO1565" s="48"/>
    </row>
    <row r="1566" spans="28:41" s="10" customFormat="1" x14ac:dyDescent="0.2">
      <c r="AB1566" s="48"/>
      <c r="AC1566" s="53"/>
      <c r="AO1566" s="48"/>
    </row>
    <row r="1567" spans="28:41" s="10" customFormat="1" x14ac:dyDescent="0.2">
      <c r="AB1567" s="48"/>
      <c r="AC1567" s="53"/>
      <c r="AO1567" s="48"/>
    </row>
    <row r="1568" spans="28:41" s="10" customFormat="1" x14ac:dyDescent="0.2">
      <c r="AB1568" s="48"/>
      <c r="AC1568" s="53"/>
      <c r="AO1568" s="48"/>
    </row>
    <row r="1569" spans="28:41" s="10" customFormat="1" x14ac:dyDescent="0.2">
      <c r="AB1569" s="48"/>
      <c r="AC1569" s="53"/>
      <c r="AO1569" s="48"/>
    </row>
    <row r="1570" spans="28:41" s="10" customFormat="1" x14ac:dyDescent="0.2">
      <c r="AB1570" s="48"/>
      <c r="AC1570" s="53"/>
      <c r="AO1570" s="48"/>
    </row>
    <row r="1571" spans="28:41" s="10" customFormat="1" x14ac:dyDescent="0.2">
      <c r="AB1571" s="48"/>
      <c r="AC1571" s="53"/>
      <c r="AO1571" s="48"/>
    </row>
    <row r="1572" spans="28:41" s="10" customFormat="1" x14ac:dyDescent="0.2">
      <c r="AB1572" s="48"/>
      <c r="AC1572" s="53"/>
      <c r="AO1572" s="48"/>
    </row>
    <row r="1573" spans="28:41" s="10" customFormat="1" x14ac:dyDescent="0.2">
      <c r="AB1573" s="48"/>
      <c r="AC1573" s="53"/>
      <c r="AO1573" s="48"/>
    </row>
    <row r="1574" spans="28:41" s="10" customFormat="1" x14ac:dyDescent="0.2">
      <c r="AB1574" s="48"/>
      <c r="AC1574" s="53"/>
      <c r="AO1574" s="48"/>
    </row>
    <row r="1575" spans="28:41" s="10" customFormat="1" x14ac:dyDescent="0.2">
      <c r="AB1575" s="48"/>
      <c r="AC1575" s="53"/>
      <c r="AO1575" s="48"/>
    </row>
    <row r="1576" spans="28:41" s="10" customFormat="1" x14ac:dyDescent="0.2">
      <c r="AB1576" s="48"/>
      <c r="AC1576" s="53"/>
      <c r="AO1576" s="48"/>
    </row>
    <row r="1577" spans="28:41" s="10" customFormat="1" x14ac:dyDescent="0.2">
      <c r="AB1577" s="48"/>
      <c r="AC1577" s="53"/>
      <c r="AO1577" s="48"/>
    </row>
    <row r="1578" spans="28:41" s="10" customFormat="1" x14ac:dyDescent="0.2">
      <c r="AB1578" s="48"/>
      <c r="AC1578" s="53"/>
      <c r="AO1578" s="48"/>
    </row>
    <row r="1579" spans="28:41" s="10" customFormat="1" x14ac:dyDescent="0.2">
      <c r="AB1579" s="48"/>
      <c r="AC1579" s="53"/>
      <c r="AO1579" s="48"/>
    </row>
    <row r="1580" spans="28:41" s="10" customFormat="1" x14ac:dyDescent="0.2">
      <c r="AB1580" s="48"/>
      <c r="AC1580" s="53"/>
      <c r="AO1580" s="48"/>
    </row>
    <row r="1581" spans="28:41" s="10" customFormat="1" x14ac:dyDescent="0.2">
      <c r="AB1581" s="48"/>
      <c r="AC1581" s="53"/>
      <c r="AO1581" s="48"/>
    </row>
    <row r="1582" spans="28:41" s="10" customFormat="1" x14ac:dyDescent="0.2">
      <c r="AB1582" s="48"/>
      <c r="AC1582" s="53"/>
      <c r="AO1582" s="48"/>
    </row>
    <row r="1583" spans="28:41" s="10" customFormat="1" x14ac:dyDescent="0.2">
      <c r="AB1583" s="48"/>
      <c r="AC1583" s="53"/>
      <c r="AO1583" s="48"/>
    </row>
    <row r="1584" spans="28:41" s="10" customFormat="1" x14ac:dyDescent="0.2">
      <c r="AB1584" s="48"/>
      <c r="AC1584" s="53"/>
      <c r="AO1584" s="48"/>
    </row>
    <row r="1585" spans="28:41" s="10" customFormat="1" x14ac:dyDescent="0.2">
      <c r="AB1585" s="48"/>
      <c r="AC1585" s="53"/>
      <c r="AO1585" s="48"/>
    </row>
    <row r="1586" spans="28:41" s="10" customFormat="1" x14ac:dyDescent="0.2">
      <c r="AB1586" s="48"/>
      <c r="AC1586" s="53"/>
      <c r="AO1586" s="48"/>
    </row>
    <row r="1587" spans="28:41" s="10" customFormat="1" x14ac:dyDescent="0.2">
      <c r="AB1587" s="48"/>
      <c r="AC1587" s="53"/>
      <c r="AO1587" s="48"/>
    </row>
    <row r="1588" spans="28:41" s="10" customFormat="1" x14ac:dyDescent="0.2">
      <c r="AB1588" s="48"/>
      <c r="AC1588" s="53"/>
      <c r="AO1588" s="48"/>
    </row>
    <row r="1589" spans="28:41" s="10" customFormat="1" x14ac:dyDescent="0.2">
      <c r="AB1589" s="48"/>
      <c r="AC1589" s="53"/>
      <c r="AO1589" s="48"/>
    </row>
    <row r="1590" spans="28:41" s="10" customFormat="1" x14ac:dyDescent="0.2">
      <c r="AB1590" s="48"/>
      <c r="AC1590" s="53"/>
      <c r="AO1590" s="48"/>
    </row>
    <row r="1591" spans="28:41" s="10" customFormat="1" x14ac:dyDescent="0.2">
      <c r="AB1591" s="48"/>
      <c r="AC1591" s="53"/>
      <c r="AO1591" s="48"/>
    </row>
    <row r="1592" spans="28:41" s="10" customFormat="1" x14ac:dyDescent="0.2">
      <c r="AB1592" s="48"/>
      <c r="AC1592" s="53"/>
      <c r="AO1592" s="48"/>
    </row>
    <row r="1593" spans="28:41" s="10" customFormat="1" x14ac:dyDescent="0.2">
      <c r="AB1593" s="48"/>
      <c r="AC1593" s="53"/>
      <c r="AO1593" s="48"/>
    </row>
    <row r="1594" spans="28:41" s="10" customFormat="1" x14ac:dyDescent="0.2">
      <c r="AB1594" s="48"/>
      <c r="AC1594" s="53"/>
      <c r="AO1594" s="48"/>
    </row>
    <row r="1595" spans="28:41" s="10" customFormat="1" x14ac:dyDescent="0.2">
      <c r="AB1595" s="48"/>
      <c r="AC1595" s="53"/>
      <c r="AO1595" s="48"/>
    </row>
    <row r="1596" spans="28:41" s="10" customFormat="1" x14ac:dyDescent="0.2">
      <c r="AB1596" s="48"/>
      <c r="AC1596" s="53"/>
      <c r="AO1596" s="48"/>
    </row>
    <row r="1597" spans="28:41" s="10" customFormat="1" x14ac:dyDescent="0.2">
      <c r="AB1597" s="48"/>
      <c r="AC1597" s="53"/>
      <c r="AO1597" s="48"/>
    </row>
    <row r="1598" spans="28:41" s="10" customFormat="1" x14ac:dyDescent="0.2">
      <c r="AB1598" s="48"/>
      <c r="AC1598" s="53"/>
      <c r="AO1598" s="48"/>
    </row>
    <row r="1599" spans="28:41" s="10" customFormat="1" x14ac:dyDescent="0.2">
      <c r="AB1599" s="48"/>
      <c r="AC1599" s="53"/>
      <c r="AO1599" s="48"/>
    </row>
    <row r="1600" spans="28:41" s="10" customFormat="1" x14ac:dyDescent="0.2">
      <c r="AB1600" s="48"/>
      <c r="AC1600" s="53"/>
      <c r="AO1600" s="48"/>
    </row>
    <row r="1601" spans="28:41" s="10" customFormat="1" x14ac:dyDescent="0.2">
      <c r="AB1601" s="48"/>
      <c r="AC1601" s="53"/>
      <c r="AO1601" s="48"/>
    </row>
    <row r="1602" spans="28:41" s="10" customFormat="1" x14ac:dyDescent="0.2">
      <c r="AB1602" s="48"/>
      <c r="AC1602" s="53"/>
      <c r="AO1602" s="48"/>
    </row>
    <row r="1603" spans="28:41" s="10" customFormat="1" x14ac:dyDescent="0.2">
      <c r="AB1603" s="48"/>
      <c r="AC1603" s="53"/>
      <c r="AO1603" s="48"/>
    </row>
    <row r="1604" spans="28:41" s="10" customFormat="1" x14ac:dyDescent="0.2">
      <c r="AB1604" s="48"/>
      <c r="AC1604" s="53"/>
      <c r="AO1604" s="48"/>
    </row>
    <row r="1605" spans="28:41" s="10" customFormat="1" x14ac:dyDescent="0.2">
      <c r="AB1605" s="48"/>
      <c r="AC1605" s="53"/>
      <c r="AO1605" s="48"/>
    </row>
    <row r="1606" spans="28:41" s="10" customFormat="1" x14ac:dyDescent="0.2">
      <c r="AB1606" s="48"/>
      <c r="AC1606" s="53"/>
      <c r="AO1606" s="48"/>
    </row>
    <row r="1607" spans="28:41" s="10" customFormat="1" x14ac:dyDescent="0.2">
      <c r="AB1607" s="48"/>
      <c r="AC1607" s="53"/>
      <c r="AO1607" s="48"/>
    </row>
    <row r="1608" spans="28:41" s="10" customFormat="1" x14ac:dyDescent="0.2">
      <c r="AB1608" s="48"/>
      <c r="AC1608" s="53"/>
      <c r="AO1608" s="48"/>
    </row>
    <row r="1609" spans="28:41" s="10" customFormat="1" x14ac:dyDescent="0.2">
      <c r="AB1609" s="48"/>
      <c r="AC1609" s="53"/>
      <c r="AO1609" s="48"/>
    </row>
    <row r="1610" spans="28:41" s="10" customFormat="1" x14ac:dyDescent="0.2">
      <c r="AB1610" s="48"/>
      <c r="AC1610" s="53"/>
      <c r="AO1610" s="48"/>
    </row>
    <row r="1611" spans="28:41" s="10" customFormat="1" x14ac:dyDescent="0.2">
      <c r="AB1611" s="48"/>
      <c r="AC1611" s="53"/>
      <c r="AO1611" s="48"/>
    </row>
    <row r="1612" spans="28:41" s="10" customFormat="1" x14ac:dyDescent="0.2">
      <c r="AB1612" s="48"/>
      <c r="AC1612" s="53"/>
      <c r="AO1612" s="48"/>
    </row>
    <row r="1613" spans="28:41" s="10" customFormat="1" x14ac:dyDescent="0.2">
      <c r="AB1613" s="48"/>
      <c r="AC1613" s="53"/>
      <c r="AO1613" s="48"/>
    </row>
    <row r="1614" spans="28:41" s="10" customFormat="1" x14ac:dyDescent="0.2">
      <c r="AB1614" s="48"/>
      <c r="AC1614" s="53"/>
      <c r="AO1614" s="48"/>
    </row>
    <row r="1615" spans="28:41" s="10" customFormat="1" x14ac:dyDescent="0.2">
      <c r="AB1615" s="48"/>
      <c r="AC1615" s="53"/>
      <c r="AO1615" s="48"/>
    </row>
    <row r="1616" spans="28:41" s="10" customFormat="1" x14ac:dyDescent="0.2">
      <c r="AB1616" s="48"/>
      <c r="AC1616" s="53"/>
      <c r="AO1616" s="48"/>
    </row>
    <row r="1617" spans="28:41" s="10" customFormat="1" x14ac:dyDescent="0.2">
      <c r="AB1617" s="48"/>
      <c r="AC1617" s="53"/>
      <c r="AO1617" s="48"/>
    </row>
    <row r="1618" spans="28:41" s="10" customFormat="1" x14ac:dyDescent="0.2">
      <c r="AB1618" s="48"/>
      <c r="AC1618" s="53"/>
      <c r="AO1618" s="48"/>
    </row>
    <row r="1619" spans="28:41" s="10" customFormat="1" x14ac:dyDescent="0.2">
      <c r="AB1619" s="48"/>
      <c r="AC1619" s="53"/>
      <c r="AO1619" s="48"/>
    </row>
    <row r="1620" spans="28:41" s="10" customFormat="1" x14ac:dyDescent="0.2">
      <c r="AB1620" s="48"/>
      <c r="AC1620" s="53"/>
      <c r="AO1620" s="48"/>
    </row>
    <row r="1621" spans="28:41" s="10" customFormat="1" x14ac:dyDescent="0.2">
      <c r="AB1621" s="48"/>
      <c r="AC1621" s="53"/>
      <c r="AO1621" s="48"/>
    </row>
    <row r="1622" spans="28:41" s="10" customFormat="1" x14ac:dyDescent="0.2">
      <c r="AB1622" s="48"/>
      <c r="AC1622" s="53"/>
      <c r="AO1622" s="48"/>
    </row>
    <row r="1623" spans="28:41" s="10" customFormat="1" x14ac:dyDescent="0.2">
      <c r="AB1623" s="48"/>
      <c r="AC1623" s="53"/>
      <c r="AO1623" s="48"/>
    </row>
    <row r="1624" spans="28:41" s="10" customFormat="1" x14ac:dyDescent="0.2">
      <c r="AB1624" s="48"/>
      <c r="AC1624" s="53"/>
      <c r="AO1624" s="48"/>
    </row>
    <row r="1625" spans="28:41" s="10" customFormat="1" x14ac:dyDescent="0.2">
      <c r="AB1625" s="48"/>
      <c r="AC1625" s="53"/>
      <c r="AO1625" s="48"/>
    </row>
    <row r="1626" spans="28:41" s="10" customFormat="1" x14ac:dyDescent="0.2">
      <c r="AB1626" s="48"/>
      <c r="AC1626" s="53"/>
      <c r="AO1626" s="48"/>
    </row>
    <row r="1627" spans="28:41" s="10" customFormat="1" x14ac:dyDescent="0.2">
      <c r="AB1627" s="48"/>
      <c r="AC1627" s="53"/>
      <c r="AO1627" s="48"/>
    </row>
    <row r="1628" spans="28:41" s="10" customFormat="1" x14ac:dyDescent="0.2">
      <c r="AB1628" s="48"/>
      <c r="AC1628" s="53"/>
      <c r="AO1628" s="48"/>
    </row>
    <row r="1629" spans="28:41" s="10" customFormat="1" x14ac:dyDescent="0.2">
      <c r="AB1629" s="48"/>
      <c r="AC1629" s="53"/>
      <c r="AO1629" s="48"/>
    </row>
    <row r="1630" spans="28:41" s="10" customFormat="1" x14ac:dyDescent="0.2">
      <c r="AB1630" s="48"/>
      <c r="AC1630" s="53"/>
      <c r="AO1630" s="48"/>
    </row>
    <row r="1631" spans="28:41" s="10" customFormat="1" x14ac:dyDescent="0.2">
      <c r="AB1631" s="48"/>
      <c r="AC1631" s="53"/>
      <c r="AO1631" s="48"/>
    </row>
    <row r="1632" spans="28:41" s="10" customFormat="1" x14ac:dyDescent="0.2">
      <c r="AB1632" s="48"/>
      <c r="AC1632" s="53"/>
      <c r="AO1632" s="48"/>
    </row>
    <row r="1633" spans="28:41" s="10" customFormat="1" x14ac:dyDescent="0.2">
      <c r="AB1633" s="48"/>
      <c r="AC1633" s="53"/>
      <c r="AO1633" s="48"/>
    </row>
    <row r="1634" spans="28:41" s="10" customFormat="1" x14ac:dyDescent="0.2">
      <c r="AB1634" s="48"/>
      <c r="AC1634" s="53"/>
      <c r="AO1634" s="48"/>
    </row>
    <row r="1635" spans="28:41" s="10" customFormat="1" x14ac:dyDescent="0.2">
      <c r="AB1635" s="48"/>
      <c r="AC1635" s="53"/>
      <c r="AO1635" s="48"/>
    </row>
    <row r="1636" spans="28:41" s="10" customFormat="1" x14ac:dyDescent="0.2">
      <c r="AB1636" s="48"/>
      <c r="AC1636" s="53"/>
      <c r="AO1636" s="48"/>
    </row>
    <row r="1637" spans="28:41" s="10" customFormat="1" x14ac:dyDescent="0.2">
      <c r="AB1637" s="48"/>
      <c r="AC1637" s="53"/>
      <c r="AO1637" s="48"/>
    </row>
    <row r="1638" spans="28:41" s="10" customFormat="1" x14ac:dyDescent="0.2">
      <c r="AB1638" s="48"/>
      <c r="AC1638" s="53"/>
      <c r="AO1638" s="48"/>
    </row>
    <row r="1639" spans="28:41" s="10" customFormat="1" x14ac:dyDescent="0.2">
      <c r="AB1639" s="48"/>
      <c r="AC1639" s="53"/>
      <c r="AO1639" s="48"/>
    </row>
    <row r="1640" spans="28:41" s="10" customFormat="1" x14ac:dyDescent="0.2">
      <c r="AB1640" s="48"/>
      <c r="AC1640" s="53"/>
      <c r="AO1640" s="48"/>
    </row>
    <row r="1641" spans="28:41" s="10" customFormat="1" x14ac:dyDescent="0.2">
      <c r="AB1641" s="48"/>
      <c r="AC1641" s="53"/>
      <c r="AO1641" s="48"/>
    </row>
    <row r="1642" spans="28:41" s="10" customFormat="1" x14ac:dyDescent="0.2">
      <c r="AB1642" s="48"/>
      <c r="AC1642" s="53"/>
      <c r="AO1642" s="48"/>
    </row>
    <row r="1643" spans="28:41" s="10" customFormat="1" x14ac:dyDescent="0.2">
      <c r="AB1643" s="48"/>
      <c r="AC1643" s="53"/>
      <c r="AO1643" s="48"/>
    </row>
    <row r="1644" spans="28:41" s="10" customFormat="1" x14ac:dyDescent="0.2">
      <c r="AB1644" s="48"/>
      <c r="AC1644" s="53"/>
      <c r="AO1644" s="48"/>
    </row>
    <row r="1645" spans="28:41" s="10" customFormat="1" x14ac:dyDescent="0.2">
      <c r="AB1645" s="48"/>
      <c r="AC1645" s="53"/>
      <c r="AO1645" s="48"/>
    </row>
    <row r="1646" spans="28:41" s="10" customFormat="1" x14ac:dyDescent="0.2">
      <c r="AB1646" s="48"/>
      <c r="AC1646" s="53"/>
      <c r="AO1646" s="48"/>
    </row>
    <row r="1647" spans="28:41" s="10" customFormat="1" x14ac:dyDescent="0.2">
      <c r="AB1647" s="48"/>
      <c r="AC1647" s="53"/>
      <c r="AO1647" s="48"/>
    </row>
    <row r="1648" spans="28:41" s="10" customFormat="1" x14ac:dyDescent="0.2">
      <c r="AB1648" s="48"/>
      <c r="AC1648" s="53"/>
      <c r="AO1648" s="48"/>
    </row>
    <row r="1649" spans="28:41" s="10" customFormat="1" x14ac:dyDescent="0.2">
      <c r="AB1649" s="48"/>
      <c r="AC1649" s="53"/>
      <c r="AO1649" s="48"/>
    </row>
    <row r="1650" spans="28:41" s="10" customFormat="1" x14ac:dyDescent="0.2">
      <c r="AB1650" s="48"/>
      <c r="AC1650" s="53"/>
      <c r="AO1650" s="48"/>
    </row>
    <row r="1651" spans="28:41" s="10" customFormat="1" x14ac:dyDescent="0.2">
      <c r="AB1651" s="48"/>
      <c r="AC1651" s="53"/>
      <c r="AO1651" s="48"/>
    </row>
    <row r="1652" spans="28:41" s="10" customFormat="1" x14ac:dyDescent="0.2">
      <c r="AB1652" s="48"/>
      <c r="AC1652" s="53"/>
      <c r="AO1652" s="48"/>
    </row>
    <row r="1653" spans="28:41" s="10" customFormat="1" x14ac:dyDescent="0.2">
      <c r="AB1653" s="48"/>
      <c r="AC1653" s="53"/>
      <c r="AO1653" s="48"/>
    </row>
    <row r="1654" spans="28:41" s="10" customFormat="1" x14ac:dyDescent="0.2">
      <c r="AB1654" s="48"/>
      <c r="AC1654" s="53"/>
      <c r="AO1654" s="48"/>
    </row>
    <row r="1655" spans="28:41" s="10" customFormat="1" x14ac:dyDescent="0.2">
      <c r="AB1655" s="48"/>
      <c r="AC1655" s="53"/>
      <c r="AO1655" s="48"/>
    </row>
    <row r="1656" spans="28:41" s="10" customFormat="1" x14ac:dyDescent="0.2">
      <c r="AB1656" s="48"/>
      <c r="AC1656" s="53"/>
      <c r="AO1656" s="48"/>
    </row>
    <row r="1657" spans="28:41" s="10" customFormat="1" x14ac:dyDescent="0.2">
      <c r="AB1657" s="48"/>
      <c r="AC1657" s="53"/>
      <c r="AO1657" s="48"/>
    </row>
    <row r="1658" spans="28:41" s="10" customFormat="1" x14ac:dyDescent="0.2">
      <c r="AB1658" s="48"/>
      <c r="AC1658" s="53"/>
      <c r="AO1658" s="48"/>
    </row>
    <row r="1659" spans="28:41" s="10" customFormat="1" x14ac:dyDescent="0.2">
      <c r="AB1659" s="48"/>
      <c r="AC1659" s="53"/>
      <c r="AO1659" s="48"/>
    </row>
    <row r="1660" spans="28:41" s="10" customFormat="1" x14ac:dyDescent="0.2">
      <c r="AB1660" s="48"/>
      <c r="AC1660" s="53"/>
      <c r="AO1660" s="48"/>
    </row>
    <row r="1661" spans="28:41" s="10" customFormat="1" x14ac:dyDescent="0.2">
      <c r="AB1661" s="48"/>
      <c r="AC1661" s="53"/>
      <c r="AO1661" s="48"/>
    </row>
    <row r="1662" spans="28:41" s="10" customFormat="1" x14ac:dyDescent="0.2">
      <c r="AB1662" s="48"/>
      <c r="AC1662" s="53"/>
      <c r="AO1662" s="48"/>
    </row>
    <row r="1663" spans="28:41" s="10" customFormat="1" x14ac:dyDescent="0.2">
      <c r="AB1663" s="48"/>
      <c r="AC1663" s="53"/>
      <c r="AO1663" s="48"/>
    </row>
    <row r="1664" spans="28:41" s="10" customFormat="1" x14ac:dyDescent="0.2">
      <c r="AB1664" s="48"/>
      <c r="AC1664" s="53"/>
      <c r="AO1664" s="48"/>
    </row>
    <row r="1665" spans="28:41" s="10" customFormat="1" x14ac:dyDescent="0.2">
      <c r="AB1665" s="48"/>
      <c r="AC1665" s="53"/>
      <c r="AO1665" s="48"/>
    </row>
    <row r="1666" spans="28:41" s="10" customFormat="1" x14ac:dyDescent="0.2">
      <c r="AB1666" s="48"/>
      <c r="AC1666" s="53"/>
      <c r="AO1666" s="48"/>
    </row>
    <row r="1667" spans="28:41" s="10" customFormat="1" x14ac:dyDescent="0.2">
      <c r="AB1667" s="48"/>
      <c r="AC1667" s="53"/>
      <c r="AO1667" s="48"/>
    </row>
    <row r="1668" spans="28:41" s="10" customFormat="1" x14ac:dyDescent="0.2">
      <c r="AB1668" s="48"/>
      <c r="AC1668" s="53"/>
      <c r="AO1668" s="48"/>
    </row>
    <row r="1669" spans="28:41" s="10" customFormat="1" x14ac:dyDescent="0.2">
      <c r="AB1669" s="48"/>
      <c r="AC1669" s="53"/>
      <c r="AO1669" s="48"/>
    </row>
    <row r="1670" spans="28:41" s="10" customFormat="1" x14ac:dyDescent="0.2">
      <c r="AB1670" s="48"/>
      <c r="AC1670" s="53"/>
      <c r="AO1670" s="48"/>
    </row>
    <row r="1671" spans="28:41" s="10" customFormat="1" x14ac:dyDescent="0.2">
      <c r="AB1671" s="48"/>
      <c r="AC1671" s="53"/>
      <c r="AO1671" s="48"/>
    </row>
    <row r="1672" spans="28:41" s="10" customFormat="1" x14ac:dyDescent="0.2">
      <c r="AB1672" s="48"/>
      <c r="AC1672" s="53"/>
      <c r="AO1672" s="48"/>
    </row>
    <row r="1673" spans="28:41" s="10" customFormat="1" x14ac:dyDescent="0.2">
      <c r="AB1673" s="48"/>
      <c r="AC1673" s="53"/>
      <c r="AO1673" s="48"/>
    </row>
    <row r="1674" spans="28:41" s="10" customFormat="1" x14ac:dyDescent="0.2">
      <c r="AB1674" s="48"/>
      <c r="AC1674" s="53"/>
      <c r="AO1674" s="48"/>
    </row>
    <row r="1675" spans="28:41" s="10" customFormat="1" x14ac:dyDescent="0.2">
      <c r="AB1675" s="48"/>
      <c r="AC1675" s="53"/>
      <c r="AO1675" s="48"/>
    </row>
    <row r="1676" spans="28:41" s="10" customFormat="1" x14ac:dyDescent="0.2">
      <c r="AB1676" s="48"/>
      <c r="AC1676" s="53"/>
      <c r="AO1676" s="48"/>
    </row>
    <row r="1677" spans="28:41" s="10" customFormat="1" x14ac:dyDescent="0.2">
      <c r="AB1677" s="48"/>
      <c r="AC1677" s="53"/>
      <c r="AO1677" s="48"/>
    </row>
    <row r="1678" spans="28:41" s="10" customFormat="1" x14ac:dyDescent="0.2">
      <c r="AB1678" s="48"/>
      <c r="AC1678" s="53"/>
      <c r="AO1678" s="48"/>
    </row>
    <row r="1679" spans="28:41" s="10" customFormat="1" x14ac:dyDescent="0.2">
      <c r="AB1679" s="48"/>
      <c r="AC1679" s="53"/>
      <c r="AO1679" s="48"/>
    </row>
    <row r="1680" spans="28:41" s="10" customFormat="1" x14ac:dyDescent="0.2">
      <c r="AB1680" s="48"/>
      <c r="AC1680" s="53"/>
      <c r="AO1680" s="48"/>
    </row>
    <row r="1681" spans="28:41" s="10" customFormat="1" x14ac:dyDescent="0.2">
      <c r="AB1681" s="48"/>
      <c r="AC1681" s="53"/>
      <c r="AO1681" s="48"/>
    </row>
    <row r="1682" spans="28:41" s="10" customFormat="1" x14ac:dyDescent="0.2">
      <c r="AB1682" s="48"/>
      <c r="AC1682" s="53"/>
      <c r="AO1682" s="48"/>
    </row>
    <row r="1683" spans="28:41" s="10" customFormat="1" x14ac:dyDescent="0.2">
      <c r="AB1683" s="48"/>
      <c r="AC1683" s="53"/>
      <c r="AO1683" s="48"/>
    </row>
    <row r="1684" spans="28:41" s="10" customFormat="1" x14ac:dyDescent="0.2">
      <c r="AB1684" s="48"/>
      <c r="AC1684" s="53"/>
      <c r="AO1684" s="48"/>
    </row>
    <row r="1685" spans="28:41" s="10" customFormat="1" x14ac:dyDescent="0.2">
      <c r="AB1685" s="48"/>
      <c r="AC1685" s="53"/>
      <c r="AO1685" s="48"/>
    </row>
    <row r="1686" spans="28:41" s="10" customFormat="1" x14ac:dyDescent="0.2">
      <c r="AB1686" s="48"/>
      <c r="AC1686" s="53"/>
      <c r="AO1686" s="48"/>
    </row>
    <row r="1687" spans="28:41" s="10" customFormat="1" x14ac:dyDescent="0.2">
      <c r="AB1687" s="48"/>
      <c r="AC1687" s="53"/>
      <c r="AO1687" s="48"/>
    </row>
    <row r="1688" spans="28:41" s="10" customFormat="1" x14ac:dyDescent="0.2">
      <c r="AB1688" s="48"/>
      <c r="AC1688" s="53"/>
      <c r="AO1688" s="48"/>
    </row>
    <row r="1689" spans="28:41" s="10" customFormat="1" x14ac:dyDescent="0.2">
      <c r="AB1689" s="48"/>
      <c r="AC1689" s="53"/>
      <c r="AO1689" s="48"/>
    </row>
    <row r="1690" spans="28:41" s="10" customFormat="1" x14ac:dyDescent="0.2">
      <c r="AB1690" s="48"/>
      <c r="AC1690" s="53"/>
      <c r="AO1690" s="48"/>
    </row>
    <row r="1691" spans="28:41" s="10" customFormat="1" x14ac:dyDescent="0.2">
      <c r="AB1691" s="48"/>
      <c r="AC1691" s="53"/>
      <c r="AO1691" s="48"/>
    </row>
    <row r="1692" spans="28:41" s="10" customFormat="1" x14ac:dyDescent="0.2">
      <c r="AB1692" s="48"/>
      <c r="AC1692" s="53"/>
      <c r="AO1692" s="48"/>
    </row>
    <row r="1693" spans="28:41" s="10" customFormat="1" x14ac:dyDescent="0.2">
      <c r="AB1693" s="48"/>
      <c r="AC1693" s="53"/>
      <c r="AO1693" s="48"/>
    </row>
    <row r="1694" spans="28:41" s="10" customFormat="1" x14ac:dyDescent="0.2">
      <c r="AB1694" s="48"/>
      <c r="AC1694" s="53"/>
      <c r="AO1694" s="48"/>
    </row>
    <row r="1695" spans="28:41" s="10" customFormat="1" x14ac:dyDescent="0.2">
      <c r="AB1695" s="48"/>
      <c r="AC1695" s="53"/>
      <c r="AO1695" s="48"/>
    </row>
    <row r="1696" spans="28:41" s="10" customFormat="1" x14ac:dyDescent="0.2">
      <c r="AB1696" s="48"/>
      <c r="AC1696" s="53"/>
      <c r="AO1696" s="48"/>
    </row>
    <row r="1697" spans="28:41" s="10" customFormat="1" x14ac:dyDescent="0.2">
      <c r="AB1697" s="48"/>
      <c r="AC1697" s="53"/>
      <c r="AO1697" s="48"/>
    </row>
    <row r="1698" spans="28:41" s="10" customFormat="1" x14ac:dyDescent="0.2">
      <c r="AB1698" s="48"/>
      <c r="AC1698" s="53"/>
      <c r="AO1698" s="48"/>
    </row>
    <row r="1699" spans="28:41" s="10" customFormat="1" x14ac:dyDescent="0.2">
      <c r="AB1699" s="48"/>
      <c r="AC1699" s="53"/>
      <c r="AO1699" s="48"/>
    </row>
    <row r="1700" spans="28:41" s="10" customFormat="1" x14ac:dyDescent="0.2">
      <c r="AB1700" s="48"/>
      <c r="AC1700" s="53"/>
      <c r="AO1700" s="48"/>
    </row>
    <row r="1701" spans="28:41" s="10" customFormat="1" x14ac:dyDescent="0.2">
      <c r="AB1701" s="48"/>
      <c r="AC1701" s="53"/>
      <c r="AO1701" s="48"/>
    </row>
    <row r="1702" spans="28:41" s="10" customFormat="1" x14ac:dyDescent="0.2">
      <c r="AB1702" s="48"/>
      <c r="AC1702" s="53"/>
      <c r="AO1702" s="48"/>
    </row>
    <row r="1703" spans="28:41" s="10" customFormat="1" x14ac:dyDescent="0.2">
      <c r="AB1703" s="48"/>
      <c r="AC1703" s="53"/>
      <c r="AO1703" s="48"/>
    </row>
    <row r="1704" spans="28:41" s="10" customFormat="1" x14ac:dyDescent="0.2">
      <c r="AB1704" s="48"/>
      <c r="AC1704" s="53"/>
      <c r="AO1704" s="48"/>
    </row>
    <row r="1705" spans="28:41" s="10" customFormat="1" x14ac:dyDescent="0.2">
      <c r="AB1705" s="48"/>
      <c r="AC1705" s="53"/>
      <c r="AO1705" s="48"/>
    </row>
    <row r="1706" spans="28:41" s="10" customFormat="1" x14ac:dyDescent="0.2">
      <c r="AB1706" s="48"/>
      <c r="AC1706" s="53"/>
      <c r="AO1706" s="48"/>
    </row>
    <row r="1707" spans="28:41" s="10" customFormat="1" x14ac:dyDescent="0.2">
      <c r="AB1707" s="48"/>
      <c r="AC1707" s="53"/>
      <c r="AO1707" s="48"/>
    </row>
    <row r="1708" spans="28:41" s="10" customFormat="1" x14ac:dyDescent="0.2">
      <c r="AB1708" s="48"/>
      <c r="AC1708" s="53"/>
      <c r="AO1708" s="48"/>
    </row>
    <row r="1709" spans="28:41" s="10" customFormat="1" x14ac:dyDescent="0.2">
      <c r="AB1709" s="48"/>
      <c r="AC1709" s="53"/>
      <c r="AO1709" s="48"/>
    </row>
    <row r="1710" spans="28:41" s="10" customFormat="1" x14ac:dyDescent="0.2">
      <c r="AB1710" s="48"/>
      <c r="AC1710" s="53"/>
      <c r="AO1710" s="48"/>
    </row>
    <row r="1711" spans="28:41" s="10" customFormat="1" x14ac:dyDescent="0.2">
      <c r="AB1711" s="48"/>
      <c r="AC1711" s="53"/>
      <c r="AO1711" s="48"/>
    </row>
    <row r="1712" spans="28:41" s="10" customFormat="1" x14ac:dyDescent="0.2">
      <c r="AB1712" s="48"/>
      <c r="AC1712" s="53"/>
      <c r="AO1712" s="48"/>
    </row>
    <row r="1713" spans="28:41" s="10" customFormat="1" x14ac:dyDescent="0.2">
      <c r="AB1713" s="48"/>
      <c r="AC1713" s="53"/>
      <c r="AO1713" s="48"/>
    </row>
    <row r="1714" spans="28:41" s="10" customFormat="1" x14ac:dyDescent="0.2">
      <c r="AB1714" s="48"/>
      <c r="AC1714" s="53"/>
      <c r="AO1714" s="48"/>
    </row>
    <row r="1715" spans="28:41" s="10" customFormat="1" x14ac:dyDescent="0.2">
      <c r="AB1715" s="48"/>
      <c r="AC1715" s="53"/>
      <c r="AO1715" s="48"/>
    </row>
    <row r="1716" spans="28:41" s="10" customFormat="1" x14ac:dyDescent="0.2">
      <c r="AB1716" s="48"/>
      <c r="AC1716" s="53"/>
      <c r="AO1716" s="48"/>
    </row>
    <row r="1717" spans="28:41" s="10" customFormat="1" x14ac:dyDescent="0.2">
      <c r="AB1717" s="48"/>
      <c r="AC1717" s="53"/>
      <c r="AO1717" s="48"/>
    </row>
    <row r="1718" spans="28:41" s="10" customFormat="1" x14ac:dyDescent="0.2">
      <c r="AB1718" s="48"/>
      <c r="AC1718" s="53"/>
      <c r="AO1718" s="48"/>
    </row>
    <row r="1719" spans="28:41" s="10" customFormat="1" x14ac:dyDescent="0.2">
      <c r="AB1719" s="48"/>
      <c r="AC1719" s="53"/>
      <c r="AO1719" s="48"/>
    </row>
    <row r="1720" spans="28:41" s="10" customFormat="1" x14ac:dyDescent="0.2">
      <c r="AB1720" s="48"/>
      <c r="AC1720" s="53"/>
      <c r="AO1720" s="48"/>
    </row>
    <row r="1721" spans="28:41" s="10" customFormat="1" x14ac:dyDescent="0.2">
      <c r="AB1721" s="48"/>
      <c r="AC1721" s="53"/>
      <c r="AO1721" s="48"/>
    </row>
    <row r="1722" spans="28:41" s="10" customFormat="1" x14ac:dyDescent="0.2">
      <c r="AB1722" s="48"/>
      <c r="AC1722" s="53"/>
      <c r="AO1722" s="48"/>
    </row>
    <row r="1723" spans="28:41" s="10" customFormat="1" x14ac:dyDescent="0.2">
      <c r="AB1723" s="48"/>
      <c r="AC1723" s="53"/>
      <c r="AO1723" s="48"/>
    </row>
    <row r="1724" spans="28:41" s="10" customFormat="1" x14ac:dyDescent="0.2">
      <c r="AB1724" s="48"/>
      <c r="AC1724" s="53"/>
      <c r="AO1724" s="48"/>
    </row>
    <row r="1725" spans="28:41" s="10" customFormat="1" x14ac:dyDescent="0.2">
      <c r="AB1725" s="48"/>
      <c r="AC1725" s="53"/>
      <c r="AO1725" s="48"/>
    </row>
    <row r="1726" spans="28:41" s="10" customFormat="1" x14ac:dyDescent="0.2">
      <c r="AB1726" s="48"/>
      <c r="AC1726" s="53"/>
      <c r="AO1726" s="48"/>
    </row>
    <row r="1727" spans="28:41" s="10" customFormat="1" x14ac:dyDescent="0.2">
      <c r="AB1727" s="48"/>
      <c r="AC1727" s="53"/>
      <c r="AO1727" s="48"/>
    </row>
    <row r="1728" spans="28:41" s="10" customFormat="1" x14ac:dyDescent="0.2">
      <c r="AB1728" s="48"/>
      <c r="AC1728" s="53"/>
      <c r="AO1728" s="48"/>
    </row>
    <row r="1729" spans="28:41" s="10" customFormat="1" x14ac:dyDescent="0.2">
      <c r="AB1729" s="48"/>
      <c r="AC1729" s="53"/>
      <c r="AO1729" s="48"/>
    </row>
    <row r="1730" spans="28:41" s="10" customFormat="1" x14ac:dyDescent="0.2">
      <c r="AB1730" s="48"/>
      <c r="AC1730" s="53"/>
      <c r="AO1730" s="48"/>
    </row>
    <row r="1731" spans="28:41" s="10" customFormat="1" x14ac:dyDescent="0.2">
      <c r="AB1731" s="48"/>
      <c r="AC1731" s="53"/>
      <c r="AO1731" s="48"/>
    </row>
    <row r="1732" spans="28:41" s="10" customFormat="1" x14ac:dyDescent="0.2">
      <c r="AB1732" s="48"/>
      <c r="AC1732" s="53"/>
      <c r="AO1732" s="48"/>
    </row>
    <row r="1733" spans="28:41" s="10" customFormat="1" x14ac:dyDescent="0.2">
      <c r="AB1733" s="48"/>
      <c r="AC1733" s="53"/>
      <c r="AO1733" s="48"/>
    </row>
    <row r="1734" spans="28:41" s="10" customFormat="1" x14ac:dyDescent="0.2">
      <c r="AB1734" s="48"/>
      <c r="AC1734" s="53"/>
      <c r="AO1734" s="48"/>
    </row>
    <row r="1735" spans="28:41" s="10" customFormat="1" x14ac:dyDescent="0.2">
      <c r="AB1735" s="48"/>
      <c r="AC1735" s="53"/>
      <c r="AO1735" s="48"/>
    </row>
    <row r="1736" spans="28:41" s="10" customFormat="1" x14ac:dyDescent="0.2">
      <c r="AB1736" s="48"/>
      <c r="AC1736" s="53"/>
      <c r="AO1736" s="48"/>
    </row>
    <row r="1737" spans="28:41" s="10" customFormat="1" x14ac:dyDescent="0.2">
      <c r="AB1737" s="48"/>
      <c r="AC1737" s="53"/>
      <c r="AO1737" s="48"/>
    </row>
    <row r="1738" spans="28:41" s="10" customFormat="1" x14ac:dyDescent="0.2">
      <c r="AB1738" s="48"/>
      <c r="AC1738" s="53"/>
      <c r="AO1738" s="48"/>
    </row>
    <row r="1739" spans="28:41" s="10" customFormat="1" x14ac:dyDescent="0.2">
      <c r="AB1739" s="48"/>
      <c r="AC1739" s="53"/>
      <c r="AO1739" s="48"/>
    </row>
    <row r="1740" spans="28:41" s="10" customFormat="1" x14ac:dyDescent="0.2">
      <c r="AB1740" s="48"/>
      <c r="AC1740" s="53"/>
      <c r="AO1740" s="48"/>
    </row>
    <row r="1741" spans="28:41" s="10" customFormat="1" x14ac:dyDescent="0.2">
      <c r="AB1741" s="48"/>
      <c r="AC1741" s="53"/>
      <c r="AO1741" s="48"/>
    </row>
    <row r="1742" spans="28:41" s="10" customFormat="1" x14ac:dyDescent="0.2">
      <c r="AB1742" s="48"/>
      <c r="AC1742" s="53"/>
      <c r="AO1742" s="48"/>
    </row>
    <row r="1743" spans="28:41" s="10" customFormat="1" x14ac:dyDescent="0.2">
      <c r="AB1743" s="48"/>
      <c r="AC1743" s="53"/>
      <c r="AO1743" s="48"/>
    </row>
    <row r="1744" spans="28:41" s="10" customFormat="1" x14ac:dyDescent="0.2">
      <c r="AB1744" s="48"/>
      <c r="AC1744" s="53"/>
      <c r="AO1744" s="48"/>
    </row>
    <row r="1745" spans="28:41" s="10" customFormat="1" x14ac:dyDescent="0.2">
      <c r="AB1745" s="48"/>
      <c r="AC1745" s="53"/>
      <c r="AO1745" s="48"/>
    </row>
    <row r="1746" spans="28:41" s="10" customFormat="1" x14ac:dyDescent="0.2">
      <c r="AB1746" s="48"/>
      <c r="AC1746" s="53"/>
      <c r="AO1746" s="48"/>
    </row>
    <row r="1747" spans="28:41" s="10" customFormat="1" x14ac:dyDescent="0.2">
      <c r="AB1747" s="48"/>
      <c r="AC1747" s="53"/>
      <c r="AO1747" s="48"/>
    </row>
    <row r="1748" spans="28:41" s="10" customFormat="1" x14ac:dyDescent="0.2">
      <c r="AB1748" s="48"/>
      <c r="AC1748" s="53"/>
      <c r="AO1748" s="48"/>
    </row>
    <row r="1749" spans="28:41" s="10" customFormat="1" x14ac:dyDescent="0.2">
      <c r="AB1749" s="48"/>
      <c r="AC1749" s="53"/>
      <c r="AO1749" s="48"/>
    </row>
    <row r="1750" spans="28:41" s="10" customFormat="1" x14ac:dyDescent="0.2">
      <c r="AB1750" s="48"/>
      <c r="AC1750" s="53"/>
      <c r="AO1750" s="48"/>
    </row>
    <row r="1751" spans="28:41" s="10" customFormat="1" x14ac:dyDescent="0.2">
      <c r="AB1751" s="48"/>
      <c r="AC1751" s="53"/>
      <c r="AO1751" s="48"/>
    </row>
    <row r="1752" spans="28:41" s="10" customFormat="1" x14ac:dyDescent="0.2">
      <c r="AB1752" s="48"/>
      <c r="AC1752" s="53"/>
      <c r="AO1752" s="48"/>
    </row>
    <row r="1753" spans="28:41" s="10" customFormat="1" x14ac:dyDescent="0.2">
      <c r="AB1753" s="48"/>
      <c r="AC1753" s="53"/>
      <c r="AO1753" s="48"/>
    </row>
    <row r="1754" spans="28:41" s="10" customFormat="1" x14ac:dyDescent="0.2">
      <c r="AB1754" s="48"/>
      <c r="AC1754" s="53"/>
      <c r="AO1754" s="48"/>
    </row>
    <row r="1755" spans="28:41" s="10" customFormat="1" x14ac:dyDescent="0.2">
      <c r="AB1755" s="48"/>
      <c r="AC1755" s="53"/>
      <c r="AO1755" s="48"/>
    </row>
    <row r="1756" spans="28:41" s="10" customFormat="1" x14ac:dyDescent="0.2">
      <c r="AB1756" s="48"/>
      <c r="AC1756" s="53"/>
      <c r="AO1756" s="48"/>
    </row>
    <row r="1757" spans="28:41" s="10" customFormat="1" x14ac:dyDescent="0.2">
      <c r="AB1757" s="48"/>
      <c r="AC1757" s="53"/>
      <c r="AO1757" s="48"/>
    </row>
    <row r="1758" spans="28:41" s="10" customFormat="1" x14ac:dyDescent="0.2">
      <c r="AB1758" s="48"/>
      <c r="AC1758" s="53"/>
      <c r="AO1758" s="48"/>
    </row>
    <row r="1759" spans="28:41" s="10" customFormat="1" x14ac:dyDescent="0.2">
      <c r="AB1759" s="48"/>
      <c r="AC1759" s="53"/>
      <c r="AO1759" s="48"/>
    </row>
    <row r="1760" spans="28:41" s="10" customFormat="1" x14ac:dyDescent="0.2">
      <c r="AB1760" s="48"/>
      <c r="AC1760" s="53"/>
      <c r="AO1760" s="48"/>
    </row>
    <row r="1761" spans="28:41" s="10" customFormat="1" x14ac:dyDescent="0.2">
      <c r="AB1761" s="48"/>
      <c r="AC1761" s="53"/>
      <c r="AO1761" s="48"/>
    </row>
    <row r="1762" spans="28:41" s="10" customFormat="1" x14ac:dyDescent="0.2">
      <c r="AB1762" s="48"/>
      <c r="AC1762" s="53"/>
      <c r="AO1762" s="48"/>
    </row>
    <row r="1763" spans="28:41" s="10" customFormat="1" x14ac:dyDescent="0.2">
      <c r="AB1763" s="48"/>
      <c r="AC1763" s="53"/>
      <c r="AO1763" s="48"/>
    </row>
    <row r="1764" spans="28:41" s="10" customFormat="1" x14ac:dyDescent="0.2">
      <c r="AB1764" s="48"/>
      <c r="AC1764" s="53"/>
      <c r="AO1764" s="48"/>
    </row>
    <row r="1765" spans="28:41" s="10" customFormat="1" x14ac:dyDescent="0.2">
      <c r="AB1765" s="48"/>
      <c r="AC1765" s="53"/>
      <c r="AO1765" s="48"/>
    </row>
    <row r="1766" spans="28:41" s="10" customFormat="1" x14ac:dyDescent="0.2">
      <c r="AB1766" s="48"/>
      <c r="AC1766" s="53"/>
      <c r="AO1766" s="48"/>
    </row>
    <row r="1767" spans="28:41" s="10" customFormat="1" x14ac:dyDescent="0.2">
      <c r="AB1767" s="48"/>
      <c r="AC1767" s="53"/>
      <c r="AO1767" s="48"/>
    </row>
    <row r="1768" spans="28:41" s="10" customFormat="1" x14ac:dyDescent="0.2">
      <c r="AB1768" s="48"/>
      <c r="AC1768" s="53"/>
      <c r="AO1768" s="48"/>
    </row>
    <row r="1769" spans="28:41" s="10" customFormat="1" x14ac:dyDescent="0.2">
      <c r="AB1769" s="48"/>
      <c r="AC1769" s="53"/>
      <c r="AO1769" s="48"/>
    </row>
    <row r="1770" spans="28:41" s="10" customFormat="1" x14ac:dyDescent="0.2">
      <c r="AB1770" s="48"/>
      <c r="AC1770" s="53"/>
      <c r="AO1770" s="48"/>
    </row>
    <row r="1771" spans="28:41" s="10" customFormat="1" x14ac:dyDescent="0.2">
      <c r="AB1771" s="48"/>
      <c r="AC1771" s="53"/>
      <c r="AO1771" s="48"/>
    </row>
    <row r="1772" spans="28:41" s="10" customFormat="1" x14ac:dyDescent="0.2">
      <c r="AB1772" s="48"/>
      <c r="AC1772" s="53"/>
      <c r="AO1772" s="48"/>
    </row>
    <row r="1773" spans="28:41" s="10" customFormat="1" x14ac:dyDescent="0.2">
      <c r="AB1773" s="48"/>
      <c r="AC1773" s="53"/>
      <c r="AO1773" s="48"/>
    </row>
    <row r="1774" spans="28:41" s="10" customFormat="1" x14ac:dyDescent="0.2">
      <c r="AB1774" s="48"/>
      <c r="AC1774" s="53"/>
      <c r="AO1774" s="48"/>
    </row>
    <row r="1775" spans="28:41" s="10" customFormat="1" x14ac:dyDescent="0.2">
      <c r="AB1775" s="48"/>
      <c r="AC1775" s="53"/>
      <c r="AO1775" s="48"/>
    </row>
    <row r="1776" spans="28:41" s="10" customFormat="1" x14ac:dyDescent="0.2">
      <c r="AB1776" s="48"/>
      <c r="AC1776" s="53"/>
      <c r="AO1776" s="48"/>
    </row>
    <row r="1777" spans="28:41" s="10" customFormat="1" x14ac:dyDescent="0.2">
      <c r="AB1777" s="48"/>
      <c r="AC1777" s="53"/>
      <c r="AO1777" s="48"/>
    </row>
    <row r="1778" spans="28:41" s="10" customFormat="1" x14ac:dyDescent="0.2">
      <c r="AB1778" s="48"/>
      <c r="AC1778" s="53"/>
      <c r="AO1778" s="48"/>
    </row>
    <row r="1779" spans="28:41" s="10" customFormat="1" x14ac:dyDescent="0.2">
      <c r="AB1779" s="48"/>
      <c r="AC1779" s="53"/>
      <c r="AO1779" s="48"/>
    </row>
    <row r="1780" spans="28:41" s="10" customFormat="1" x14ac:dyDescent="0.2">
      <c r="AB1780" s="48"/>
      <c r="AC1780" s="53"/>
      <c r="AO1780" s="48"/>
    </row>
    <row r="1781" spans="28:41" s="10" customFormat="1" x14ac:dyDescent="0.2">
      <c r="AB1781" s="48"/>
      <c r="AC1781" s="53"/>
      <c r="AO1781" s="48"/>
    </row>
    <row r="1782" spans="28:41" s="10" customFormat="1" x14ac:dyDescent="0.2">
      <c r="AB1782" s="48"/>
      <c r="AC1782" s="53"/>
      <c r="AO1782" s="48"/>
    </row>
    <row r="1783" spans="28:41" s="10" customFormat="1" x14ac:dyDescent="0.2">
      <c r="AB1783" s="48"/>
      <c r="AC1783" s="53"/>
      <c r="AO1783" s="48"/>
    </row>
    <row r="1784" spans="28:41" s="10" customFormat="1" x14ac:dyDescent="0.2">
      <c r="AB1784" s="48"/>
      <c r="AC1784" s="53"/>
      <c r="AO1784" s="48"/>
    </row>
    <row r="1785" spans="28:41" s="10" customFormat="1" x14ac:dyDescent="0.2">
      <c r="AB1785" s="48"/>
      <c r="AC1785" s="53"/>
      <c r="AO1785" s="48"/>
    </row>
    <row r="1786" spans="28:41" s="10" customFormat="1" x14ac:dyDescent="0.2">
      <c r="AB1786" s="48"/>
      <c r="AC1786" s="53"/>
      <c r="AO1786" s="48"/>
    </row>
    <row r="1787" spans="28:41" s="10" customFormat="1" x14ac:dyDescent="0.2">
      <c r="AB1787" s="48"/>
      <c r="AC1787" s="53"/>
      <c r="AO1787" s="48"/>
    </row>
    <row r="1788" spans="28:41" s="10" customFormat="1" x14ac:dyDescent="0.2">
      <c r="AB1788" s="48"/>
      <c r="AC1788" s="53"/>
      <c r="AO1788" s="48"/>
    </row>
    <row r="1789" spans="28:41" s="10" customFormat="1" x14ac:dyDescent="0.2">
      <c r="AB1789" s="48"/>
      <c r="AC1789" s="53"/>
      <c r="AO1789" s="48"/>
    </row>
    <row r="1790" spans="28:41" s="10" customFormat="1" x14ac:dyDescent="0.2">
      <c r="AB1790" s="48"/>
      <c r="AC1790" s="53"/>
      <c r="AO1790" s="48"/>
    </row>
    <row r="1791" spans="28:41" s="10" customFormat="1" x14ac:dyDescent="0.2">
      <c r="AB1791" s="48"/>
      <c r="AC1791" s="53"/>
      <c r="AO1791" s="48"/>
    </row>
    <row r="1792" spans="28:41" s="10" customFormat="1" x14ac:dyDescent="0.2">
      <c r="AB1792" s="48"/>
      <c r="AC1792" s="53"/>
      <c r="AO1792" s="48"/>
    </row>
    <row r="1793" spans="28:41" s="10" customFormat="1" x14ac:dyDescent="0.2">
      <c r="AB1793" s="48"/>
      <c r="AC1793" s="53"/>
      <c r="AO1793" s="48"/>
    </row>
    <row r="1794" spans="28:41" s="10" customFormat="1" x14ac:dyDescent="0.2">
      <c r="AB1794" s="48"/>
      <c r="AC1794" s="53"/>
      <c r="AO1794" s="48"/>
    </row>
    <row r="1795" spans="28:41" s="10" customFormat="1" x14ac:dyDescent="0.2">
      <c r="AB1795" s="48"/>
      <c r="AC1795" s="53"/>
      <c r="AO1795" s="48"/>
    </row>
    <row r="1796" spans="28:41" s="10" customFormat="1" x14ac:dyDescent="0.2">
      <c r="AB1796" s="48"/>
      <c r="AC1796" s="53"/>
      <c r="AO1796" s="48"/>
    </row>
    <row r="1797" spans="28:41" s="10" customFormat="1" x14ac:dyDescent="0.2">
      <c r="AB1797" s="48"/>
      <c r="AC1797" s="53"/>
      <c r="AO1797" s="48"/>
    </row>
    <row r="1798" spans="28:41" s="10" customFormat="1" x14ac:dyDescent="0.2">
      <c r="AB1798" s="48"/>
      <c r="AC1798" s="53"/>
      <c r="AO1798" s="48"/>
    </row>
    <row r="1799" spans="28:41" s="10" customFormat="1" x14ac:dyDescent="0.2">
      <c r="AB1799" s="48"/>
      <c r="AC1799" s="53"/>
      <c r="AO1799" s="48"/>
    </row>
    <row r="1800" spans="28:41" s="10" customFormat="1" x14ac:dyDescent="0.2">
      <c r="AB1800" s="48"/>
      <c r="AC1800" s="53"/>
      <c r="AO1800" s="48"/>
    </row>
    <row r="1801" spans="28:41" s="10" customFormat="1" x14ac:dyDescent="0.2">
      <c r="AB1801" s="48"/>
      <c r="AC1801" s="53"/>
      <c r="AO1801" s="48"/>
    </row>
    <row r="1802" spans="28:41" s="10" customFormat="1" x14ac:dyDescent="0.2">
      <c r="AB1802" s="48"/>
      <c r="AC1802" s="53"/>
      <c r="AO1802" s="48"/>
    </row>
    <row r="1803" spans="28:41" s="10" customFormat="1" x14ac:dyDescent="0.2">
      <c r="AB1803" s="48"/>
      <c r="AC1803" s="53"/>
      <c r="AO1803" s="48"/>
    </row>
    <row r="1804" spans="28:41" s="10" customFormat="1" x14ac:dyDescent="0.2">
      <c r="AB1804" s="48"/>
      <c r="AC1804" s="53"/>
      <c r="AO1804" s="48"/>
    </row>
    <row r="1805" spans="28:41" s="10" customFormat="1" x14ac:dyDescent="0.2">
      <c r="AB1805" s="48"/>
      <c r="AC1805" s="53"/>
      <c r="AO1805" s="48"/>
    </row>
    <row r="1806" spans="28:41" s="10" customFormat="1" x14ac:dyDescent="0.2">
      <c r="AB1806" s="48"/>
      <c r="AC1806" s="53"/>
      <c r="AO1806" s="48"/>
    </row>
    <row r="1807" spans="28:41" s="10" customFormat="1" x14ac:dyDescent="0.2">
      <c r="AB1807" s="48"/>
      <c r="AC1807" s="53"/>
      <c r="AO1807" s="48"/>
    </row>
    <row r="1808" spans="28:41" s="10" customFormat="1" x14ac:dyDescent="0.2">
      <c r="AB1808" s="48"/>
      <c r="AC1808" s="53"/>
      <c r="AO1808" s="48"/>
    </row>
    <row r="1809" spans="28:41" s="10" customFormat="1" x14ac:dyDescent="0.2">
      <c r="AB1809" s="48"/>
      <c r="AC1809" s="53"/>
      <c r="AO1809" s="48"/>
    </row>
    <row r="1810" spans="28:41" s="10" customFormat="1" x14ac:dyDescent="0.2">
      <c r="AB1810" s="48"/>
      <c r="AC1810" s="53"/>
      <c r="AO1810" s="48"/>
    </row>
    <row r="1811" spans="28:41" s="10" customFormat="1" x14ac:dyDescent="0.2">
      <c r="AB1811" s="48"/>
      <c r="AC1811" s="53"/>
      <c r="AO1811" s="48"/>
    </row>
    <row r="1812" spans="28:41" s="10" customFormat="1" x14ac:dyDescent="0.2">
      <c r="AB1812" s="48"/>
      <c r="AC1812" s="53"/>
      <c r="AO1812" s="48"/>
    </row>
    <row r="1813" spans="28:41" s="10" customFormat="1" x14ac:dyDescent="0.2">
      <c r="AB1813" s="48"/>
      <c r="AC1813" s="53"/>
      <c r="AO1813" s="48"/>
    </row>
    <row r="1814" spans="28:41" s="10" customFormat="1" x14ac:dyDescent="0.2">
      <c r="AB1814" s="48"/>
      <c r="AC1814" s="53"/>
      <c r="AO1814" s="48"/>
    </row>
    <row r="1815" spans="28:41" s="10" customFormat="1" x14ac:dyDescent="0.2">
      <c r="AB1815" s="48"/>
      <c r="AC1815" s="53"/>
      <c r="AO1815" s="48"/>
    </row>
    <row r="1816" spans="28:41" s="10" customFormat="1" x14ac:dyDescent="0.2">
      <c r="AB1816" s="48"/>
      <c r="AC1816" s="53"/>
      <c r="AO1816" s="48"/>
    </row>
    <row r="1817" spans="28:41" s="10" customFormat="1" x14ac:dyDescent="0.2">
      <c r="AB1817" s="48"/>
      <c r="AC1817" s="53"/>
      <c r="AO1817" s="48"/>
    </row>
    <row r="1818" spans="28:41" s="10" customFormat="1" x14ac:dyDescent="0.2">
      <c r="AB1818" s="48"/>
      <c r="AC1818" s="53"/>
      <c r="AO1818" s="48"/>
    </row>
    <row r="1819" spans="28:41" s="10" customFormat="1" x14ac:dyDescent="0.2">
      <c r="AB1819" s="48"/>
      <c r="AC1819" s="53"/>
      <c r="AO1819" s="48"/>
    </row>
    <row r="1820" spans="28:41" s="10" customFormat="1" x14ac:dyDescent="0.2">
      <c r="AB1820" s="48"/>
      <c r="AC1820" s="53"/>
      <c r="AO1820" s="48"/>
    </row>
    <row r="1821" spans="28:41" s="10" customFormat="1" x14ac:dyDescent="0.2">
      <c r="AB1821" s="48"/>
      <c r="AC1821" s="53"/>
      <c r="AO1821" s="48"/>
    </row>
    <row r="1822" spans="28:41" s="10" customFormat="1" x14ac:dyDescent="0.2">
      <c r="AB1822" s="48"/>
      <c r="AC1822" s="53"/>
      <c r="AO1822" s="48"/>
    </row>
    <row r="1823" spans="28:41" s="10" customFormat="1" x14ac:dyDescent="0.2">
      <c r="AB1823" s="48"/>
      <c r="AC1823" s="53"/>
      <c r="AO1823" s="48"/>
    </row>
    <row r="1824" spans="28:41" s="10" customFormat="1" x14ac:dyDescent="0.2">
      <c r="AB1824" s="48"/>
      <c r="AC1824" s="53"/>
      <c r="AO1824" s="48"/>
    </row>
    <row r="1825" spans="28:41" s="10" customFormat="1" x14ac:dyDescent="0.2">
      <c r="AB1825" s="48"/>
      <c r="AC1825" s="53"/>
      <c r="AO1825" s="48"/>
    </row>
    <row r="1826" spans="28:41" s="10" customFormat="1" x14ac:dyDescent="0.2">
      <c r="AB1826" s="48"/>
      <c r="AC1826" s="53"/>
      <c r="AO1826" s="48"/>
    </row>
    <row r="1827" spans="28:41" s="10" customFormat="1" x14ac:dyDescent="0.2">
      <c r="AB1827" s="48"/>
      <c r="AC1827" s="53"/>
      <c r="AO1827" s="48"/>
    </row>
    <row r="1828" spans="28:41" s="10" customFormat="1" x14ac:dyDescent="0.2">
      <c r="AB1828" s="48"/>
      <c r="AC1828" s="53"/>
      <c r="AO1828" s="48"/>
    </row>
    <row r="1829" spans="28:41" s="10" customFormat="1" x14ac:dyDescent="0.2">
      <c r="AB1829" s="48"/>
      <c r="AC1829" s="53"/>
      <c r="AO1829" s="48"/>
    </row>
    <row r="1830" spans="28:41" s="10" customFormat="1" x14ac:dyDescent="0.2">
      <c r="AB1830" s="48"/>
      <c r="AC1830" s="53"/>
      <c r="AO1830" s="48"/>
    </row>
    <row r="1831" spans="28:41" s="10" customFormat="1" x14ac:dyDescent="0.2">
      <c r="AB1831" s="48"/>
      <c r="AC1831" s="53"/>
      <c r="AO1831" s="48"/>
    </row>
    <row r="1832" spans="28:41" s="10" customFormat="1" x14ac:dyDescent="0.2">
      <c r="AB1832" s="48"/>
      <c r="AC1832" s="53"/>
      <c r="AO1832" s="48"/>
    </row>
    <row r="1833" spans="28:41" s="10" customFormat="1" x14ac:dyDescent="0.2">
      <c r="AB1833" s="48"/>
      <c r="AC1833" s="53"/>
      <c r="AO1833" s="48"/>
    </row>
    <row r="1834" spans="28:41" s="10" customFormat="1" x14ac:dyDescent="0.2">
      <c r="AB1834" s="48"/>
      <c r="AC1834" s="53"/>
      <c r="AO1834" s="48"/>
    </row>
    <row r="1835" spans="28:41" s="10" customFormat="1" x14ac:dyDescent="0.2">
      <c r="AB1835" s="48"/>
      <c r="AC1835" s="53"/>
      <c r="AO1835" s="48"/>
    </row>
    <row r="1836" spans="28:41" s="10" customFormat="1" x14ac:dyDescent="0.2">
      <c r="AB1836" s="48"/>
      <c r="AC1836" s="53"/>
      <c r="AO1836" s="48"/>
    </row>
    <row r="1837" spans="28:41" s="10" customFormat="1" x14ac:dyDescent="0.2">
      <c r="AB1837" s="48"/>
      <c r="AC1837" s="53"/>
      <c r="AO1837" s="48"/>
    </row>
    <row r="1838" spans="28:41" s="10" customFormat="1" x14ac:dyDescent="0.2">
      <c r="AB1838" s="48"/>
      <c r="AC1838" s="53"/>
      <c r="AO1838" s="48"/>
    </row>
    <row r="1839" spans="28:41" s="10" customFormat="1" x14ac:dyDescent="0.2">
      <c r="AB1839" s="48"/>
      <c r="AC1839" s="53"/>
      <c r="AO1839" s="48"/>
    </row>
    <row r="1840" spans="28:41" s="10" customFormat="1" x14ac:dyDescent="0.2">
      <c r="AB1840" s="48"/>
      <c r="AC1840" s="53"/>
      <c r="AO1840" s="48"/>
    </row>
    <row r="1841" spans="28:41" s="10" customFormat="1" x14ac:dyDescent="0.2">
      <c r="AB1841" s="48"/>
      <c r="AC1841" s="53"/>
      <c r="AO1841" s="48"/>
    </row>
    <row r="1842" spans="28:41" s="10" customFormat="1" x14ac:dyDescent="0.2">
      <c r="AB1842" s="48"/>
      <c r="AC1842" s="53"/>
      <c r="AO1842" s="48"/>
    </row>
    <row r="1843" spans="28:41" s="10" customFormat="1" x14ac:dyDescent="0.2">
      <c r="AB1843" s="48"/>
      <c r="AC1843" s="53"/>
      <c r="AO1843" s="48"/>
    </row>
    <row r="1844" spans="28:41" s="10" customFormat="1" x14ac:dyDescent="0.2">
      <c r="AB1844" s="48"/>
      <c r="AC1844" s="53"/>
      <c r="AO1844" s="48"/>
    </row>
    <row r="1845" spans="28:41" s="10" customFormat="1" x14ac:dyDescent="0.2">
      <c r="AB1845" s="48"/>
      <c r="AC1845" s="53"/>
      <c r="AO1845" s="48"/>
    </row>
    <row r="1846" spans="28:41" s="10" customFormat="1" x14ac:dyDescent="0.2">
      <c r="AB1846" s="48"/>
      <c r="AC1846" s="53"/>
      <c r="AO1846" s="48"/>
    </row>
    <row r="1847" spans="28:41" s="10" customFormat="1" x14ac:dyDescent="0.2">
      <c r="AB1847" s="48"/>
      <c r="AC1847" s="53"/>
      <c r="AO1847" s="48"/>
    </row>
    <row r="1848" spans="28:41" s="10" customFormat="1" x14ac:dyDescent="0.2">
      <c r="AB1848" s="48"/>
      <c r="AC1848" s="53"/>
      <c r="AO1848" s="48"/>
    </row>
    <row r="1849" spans="28:41" s="10" customFormat="1" x14ac:dyDescent="0.2">
      <c r="AB1849" s="48"/>
      <c r="AC1849" s="53"/>
      <c r="AO1849" s="48"/>
    </row>
    <row r="1850" spans="28:41" s="10" customFormat="1" x14ac:dyDescent="0.2">
      <c r="AB1850" s="48"/>
      <c r="AC1850" s="53"/>
      <c r="AO1850" s="48"/>
    </row>
    <row r="1851" spans="28:41" s="10" customFormat="1" x14ac:dyDescent="0.2">
      <c r="AB1851" s="48"/>
      <c r="AC1851" s="53"/>
      <c r="AO1851" s="48"/>
    </row>
    <row r="1852" spans="28:41" s="10" customFormat="1" x14ac:dyDescent="0.2">
      <c r="AB1852" s="48"/>
      <c r="AC1852" s="53"/>
      <c r="AO1852" s="48"/>
    </row>
    <row r="1853" spans="28:41" s="10" customFormat="1" x14ac:dyDescent="0.2">
      <c r="AB1853" s="48"/>
      <c r="AC1853" s="53"/>
      <c r="AO1853" s="48"/>
    </row>
    <row r="1854" spans="28:41" s="10" customFormat="1" x14ac:dyDescent="0.2">
      <c r="AB1854" s="48"/>
      <c r="AC1854" s="53"/>
      <c r="AO1854" s="48"/>
    </row>
    <row r="1855" spans="28:41" s="10" customFormat="1" x14ac:dyDescent="0.2">
      <c r="AB1855" s="48"/>
      <c r="AC1855" s="53"/>
      <c r="AO1855" s="48"/>
    </row>
    <row r="1856" spans="28:41" s="10" customFormat="1" x14ac:dyDescent="0.2">
      <c r="AB1856" s="48"/>
      <c r="AC1856" s="53"/>
      <c r="AO1856" s="48"/>
    </row>
    <row r="1857" spans="28:41" s="10" customFormat="1" x14ac:dyDescent="0.2">
      <c r="AB1857" s="48"/>
      <c r="AC1857" s="53"/>
      <c r="AO1857" s="48"/>
    </row>
    <row r="1858" spans="28:41" s="10" customFormat="1" x14ac:dyDescent="0.2">
      <c r="AB1858" s="48"/>
      <c r="AC1858" s="53"/>
      <c r="AO1858" s="48"/>
    </row>
    <row r="1859" spans="28:41" s="10" customFormat="1" x14ac:dyDescent="0.2">
      <c r="AB1859" s="48"/>
      <c r="AC1859" s="53"/>
      <c r="AO1859" s="48"/>
    </row>
    <row r="1860" spans="28:41" s="10" customFormat="1" x14ac:dyDescent="0.2">
      <c r="AB1860" s="48"/>
      <c r="AC1860" s="53"/>
      <c r="AO1860" s="48"/>
    </row>
    <row r="1861" spans="28:41" s="10" customFormat="1" x14ac:dyDescent="0.2">
      <c r="AB1861" s="48"/>
      <c r="AC1861" s="53"/>
      <c r="AO1861" s="48"/>
    </row>
    <row r="1862" spans="28:41" s="10" customFormat="1" x14ac:dyDescent="0.2">
      <c r="AB1862" s="48"/>
      <c r="AC1862" s="53"/>
      <c r="AO1862" s="48"/>
    </row>
    <row r="1863" spans="28:41" s="10" customFormat="1" x14ac:dyDescent="0.2">
      <c r="AB1863" s="48"/>
      <c r="AC1863" s="53"/>
      <c r="AO1863" s="48"/>
    </row>
    <row r="1864" spans="28:41" s="10" customFormat="1" x14ac:dyDescent="0.2">
      <c r="AB1864" s="48"/>
      <c r="AC1864" s="53"/>
      <c r="AO1864" s="48"/>
    </row>
    <row r="1865" spans="28:41" s="10" customFormat="1" x14ac:dyDescent="0.2">
      <c r="AB1865" s="48"/>
      <c r="AC1865" s="53"/>
      <c r="AO1865" s="48"/>
    </row>
    <row r="1866" spans="28:41" s="10" customFormat="1" x14ac:dyDescent="0.2">
      <c r="AB1866" s="48"/>
      <c r="AC1866" s="53"/>
      <c r="AO1866" s="48"/>
    </row>
    <row r="1867" spans="28:41" s="10" customFormat="1" x14ac:dyDescent="0.2">
      <c r="AB1867" s="48"/>
      <c r="AC1867" s="53"/>
      <c r="AO1867" s="48"/>
    </row>
    <row r="1868" spans="28:41" s="10" customFormat="1" x14ac:dyDescent="0.2">
      <c r="AB1868" s="48"/>
      <c r="AC1868" s="53"/>
      <c r="AO1868" s="48"/>
    </row>
    <row r="1869" spans="28:41" s="10" customFormat="1" x14ac:dyDescent="0.2">
      <c r="AB1869" s="48"/>
      <c r="AC1869" s="53"/>
      <c r="AO1869" s="48"/>
    </row>
    <row r="1870" spans="28:41" s="10" customFormat="1" x14ac:dyDescent="0.2">
      <c r="AB1870" s="48"/>
      <c r="AC1870" s="53"/>
      <c r="AO1870" s="48"/>
    </row>
    <row r="1871" spans="28:41" s="10" customFormat="1" x14ac:dyDescent="0.2">
      <c r="AB1871" s="48"/>
      <c r="AC1871" s="53"/>
      <c r="AO1871" s="48"/>
    </row>
    <row r="1872" spans="28:41" s="10" customFormat="1" x14ac:dyDescent="0.2">
      <c r="AB1872" s="48"/>
      <c r="AC1872" s="53"/>
      <c r="AO1872" s="48"/>
    </row>
    <row r="1873" spans="28:41" s="10" customFormat="1" x14ac:dyDescent="0.2">
      <c r="AB1873" s="48"/>
      <c r="AC1873" s="53"/>
      <c r="AO1873" s="48"/>
    </row>
    <row r="1874" spans="28:41" s="10" customFormat="1" x14ac:dyDescent="0.2">
      <c r="AB1874" s="48"/>
      <c r="AC1874" s="53"/>
      <c r="AO1874" s="48"/>
    </row>
    <row r="1875" spans="28:41" s="10" customFormat="1" x14ac:dyDescent="0.2">
      <c r="AB1875" s="48"/>
      <c r="AC1875" s="53"/>
      <c r="AO1875" s="48"/>
    </row>
    <row r="1876" spans="28:41" s="10" customFormat="1" x14ac:dyDescent="0.2">
      <c r="AB1876" s="48"/>
      <c r="AC1876" s="53"/>
      <c r="AO1876" s="48"/>
    </row>
    <row r="1877" spans="28:41" s="10" customFormat="1" x14ac:dyDescent="0.2">
      <c r="AB1877" s="48"/>
      <c r="AC1877" s="53"/>
      <c r="AO1877" s="48"/>
    </row>
    <row r="1878" spans="28:41" s="10" customFormat="1" x14ac:dyDescent="0.2">
      <c r="AB1878" s="48"/>
      <c r="AC1878" s="53"/>
      <c r="AO1878" s="48"/>
    </row>
    <row r="1879" spans="28:41" s="10" customFormat="1" x14ac:dyDescent="0.2">
      <c r="AB1879" s="48"/>
      <c r="AC1879" s="53"/>
      <c r="AO1879" s="48"/>
    </row>
    <row r="1880" spans="28:41" s="10" customFormat="1" x14ac:dyDescent="0.2">
      <c r="AB1880" s="48"/>
      <c r="AC1880" s="53"/>
      <c r="AO1880" s="48"/>
    </row>
    <row r="1881" spans="28:41" s="10" customFormat="1" x14ac:dyDescent="0.2">
      <c r="AB1881" s="48"/>
      <c r="AC1881" s="53"/>
      <c r="AO1881" s="48"/>
    </row>
    <row r="1882" spans="28:41" s="10" customFormat="1" x14ac:dyDescent="0.2">
      <c r="AB1882" s="48"/>
      <c r="AC1882" s="53"/>
      <c r="AO1882" s="48"/>
    </row>
    <row r="1883" spans="28:41" s="10" customFormat="1" x14ac:dyDescent="0.2">
      <c r="AB1883" s="48"/>
      <c r="AC1883" s="53"/>
      <c r="AO1883" s="48"/>
    </row>
    <row r="1884" spans="28:41" s="10" customFormat="1" x14ac:dyDescent="0.2">
      <c r="AB1884" s="48"/>
      <c r="AC1884" s="53"/>
      <c r="AO1884" s="48"/>
    </row>
    <row r="1885" spans="28:41" s="10" customFormat="1" x14ac:dyDescent="0.2">
      <c r="AB1885" s="48"/>
      <c r="AC1885" s="53"/>
      <c r="AO1885" s="48"/>
    </row>
    <row r="1886" spans="28:41" s="10" customFormat="1" x14ac:dyDescent="0.2">
      <c r="AB1886" s="48"/>
      <c r="AC1886" s="53"/>
      <c r="AO1886" s="48"/>
    </row>
    <row r="1887" spans="28:41" s="10" customFormat="1" x14ac:dyDescent="0.2">
      <c r="AB1887" s="48"/>
      <c r="AC1887" s="53"/>
      <c r="AO1887" s="48"/>
    </row>
    <row r="1888" spans="28:41" s="10" customFormat="1" x14ac:dyDescent="0.2">
      <c r="AB1888" s="48"/>
      <c r="AC1888" s="53"/>
      <c r="AO1888" s="48"/>
    </row>
    <row r="1889" spans="28:41" s="10" customFormat="1" x14ac:dyDescent="0.2">
      <c r="AB1889" s="48"/>
      <c r="AC1889" s="53"/>
      <c r="AO1889" s="48"/>
    </row>
    <row r="1890" spans="28:41" s="10" customFormat="1" x14ac:dyDescent="0.2">
      <c r="AB1890" s="48"/>
      <c r="AC1890" s="53"/>
      <c r="AO1890" s="48"/>
    </row>
    <row r="1891" spans="28:41" s="10" customFormat="1" x14ac:dyDescent="0.2">
      <c r="AB1891" s="48"/>
      <c r="AC1891" s="53"/>
      <c r="AO1891" s="48"/>
    </row>
    <row r="1892" spans="28:41" s="10" customFormat="1" x14ac:dyDescent="0.2">
      <c r="AB1892" s="48"/>
      <c r="AC1892" s="53"/>
      <c r="AO1892" s="48"/>
    </row>
    <row r="1893" spans="28:41" s="10" customFormat="1" x14ac:dyDescent="0.2">
      <c r="AB1893" s="48"/>
      <c r="AC1893" s="53"/>
      <c r="AO1893" s="48"/>
    </row>
    <row r="1894" spans="28:41" s="10" customFormat="1" x14ac:dyDescent="0.2">
      <c r="AB1894" s="48"/>
      <c r="AC1894" s="53"/>
      <c r="AO1894" s="48"/>
    </row>
    <row r="1895" spans="28:41" s="10" customFormat="1" x14ac:dyDescent="0.2">
      <c r="AB1895" s="48"/>
      <c r="AC1895" s="53"/>
      <c r="AO1895" s="48"/>
    </row>
    <row r="1896" spans="28:41" s="10" customFormat="1" x14ac:dyDescent="0.2">
      <c r="AB1896" s="48"/>
      <c r="AC1896" s="53"/>
      <c r="AO1896" s="48"/>
    </row>
    <row r="1897" spans="28:41" s="10" customFormat="1" x14ac:dyDescent="0.2">
      <c r="AB1897" s="48"/>
      <c r="AC1897" s="53"/>
      <c r="AO1897" s="48"/>
    </row>
    <row r="1898" spans="28:41" s="10" customFormat="1" x14ac:dyDescent="0.2">
      <c r="AB1898" s="48"/>
      <c r="AC1898" s="53"/>
      <c r="AO1898" s="48"/>
    </row>
    <row r="1899" spans="28:41" s="10" customFormat="1" x14ac:dyDescent="0.2">
      <c r="AB1899" s="48"/>
      <c r="AC1899" s="53"/>
      <c r="AO1899" s="48"/>
    </row>
    <row r="1900" spans="28:41" s="10" customFormat="1" x14ac:dyDescent="0.2">
      <c r="AB1900" s="48"/>
      <c r="AC1900" s="53"/>
      <c r="AO1900" s="48"/>
    </row>
    <row r="1901" spans="28:41" s="10" customFormat="1" x14ac:dyDescent="0.2">
      <c r="AB1901" s="48"/>
      <c r="AC1901" s="53"/>
      <c r="AO1901" s="48"/>
    </row>
    <row r="1902" spans="28:41" s="10" customFormat="1" x14ac:dyDescent="0.2">
      <c r="AB1902" s="48"/>
      <c r="AC1902" s="53"/>
      <c r="AO1902" s="48"/>
    </row>
    <row r="1903" spans="28:41" s="10" customFormat="1" x14ac:dyDescent="0.2">
      <c r="AB1903" s="48"/>
      <c r="AC1903" s="53"/>
      <c r="AO1903" s="48"/>
    </row>
    <row r="1904" spans="28:41" s="10" customFormat="1" x14ac:dyDescent="0.2">
      <c r="AB1904" s="48"/>
      <c r="AC1904" s="53"/>
      <c r="AO1904" s="48"/>
    </row>
    <row r="1905" spans="28:41" s="10" customFormat="1" x14ac:dyDescent="0.2">
      <c r="AB1905" s="48"/>
      <c r="AC1905" s="53"/>
      <c r="AO1905" s="48"/>
    </row>
    <row r="1906" spans="28:41" s="10" customFormat="1" x14ac:dyDescent="0.2">
      <c r="AB1906" s="48"/>
      <c r="AC1906" s="53"/>
      <c r="AO1906" s="48"/>
    </row>
    <row r="1907" spans="28:41" s="10" customFormat="1" x14ac:dyDescent="0.2">
      <c r="AB1907" s="48"/>
      <c r="AC1907" s="53"/>
      <c r="AO1907" s="48"/>
    </row>
    <row r="1908" spans="28:41" s="10" customFormat="1" x14ac:dyDescent="0.2">
      <c r="AB1908" s="48"/>
      <c r="AC1908" s="53"/>
      <c r="AO1908" s="48"/>
    </row>
    <row r="1909" spans="28:41" s="10" customFormat="1" x14ac:dyDescent="0.2">
      <c r="AB1909" s="48"/>
      <c r="AC1909" s="53"/>
      <c r="AO1909" s="48"/>
    </row>
    <row r="1910" spans="28:41" s="10" customFormat="1" x14ac:dyDescent="0.2">
      <c r="AB1910" s="48"/>
      <c r="AC1910" s="53"/>
      <c r="AO1910" s="48"/>
    </row>
    <row r="1911" spans="28:41" s="10" customFormat="1" x14ac:dyDescent="0.2">
      <c r="AB1911" s="48"/>
      <c r="AC1911" s="53"/>
      <c r="AO1911" s="48"/>
    </row>
    <row r="1912" spans="28:41" s="10" customFormat="1" x14ac:dyDescent="0.2">
      <c r="AB1912" s="48"/>
      <c r="AC1912" s="53"/>
      <c r="AO1912" s="48"/>
    </row>
    <row r="1913" spans="28:41" s="10" customFormat="1" x14ac:dyDescent="0.2">
      <c r="AB1913" s="48"/>
      <c r="AC1913" s="53"/>
      <c r="AO1913" s="48"/>
    </row>
    <row r="1914" spans="28:41" s="10" customFormat="1" x14ac:dyDescent="0.2">
      <c r="AB1914" s="48"/>
      <c r="AC1914" s="53"/>
      <c r="AO1914" s="48"/>
    </row>
    <row r="1915" spans="28:41" s="10" customFormat="1" x14ac:dyDescent="0.2">
      <c r="AB1915" s="48"/>
      <c r="AC1915" s="53"/>
      <c r="AO1915" s="48"/>
    </row>
    <row r="1916" spans="28:41" s="10" customFormat="1" x14ac:dyDescent="0.2">
      <c r="AB1916" s="48"/>
      <c r="AC1916" s="53"/>
      <c r="AO1916" s="48"/>
    </row>
    <row r="1917" spans="28:41" s="10" customFormat="1" x14ac:dyDescent="0.2">
      <c r="AB1917" s="48"/>
      <c r="AC1917" s="53"/>
      <c r="AO1917" s="48"/>
    </row>
    <row r="1918" spans="28:41" s="10" customFormat="1" x14ac:dyDescent="0.2">
      <c r="AB1918" s="48"/>
      <c r="AC1918" s="53"/>
      <c r="AO1918" s="48"/>
    </row>
    <row r="1919" spans="28:41" s="10" customFormat="1" x14ac:dyDescent="0.2">
      <c r="AB1919" s="48"/>
      <c r="AC1919" s="53"/>
      <c r="AO1919" s="48"/>
    </row>
    <row r="1920" spans="28:41" s="10" customFormat="1" x14ac:dyDescent="0.2">
      <c r="AB1920" s="48"/>
      <c r="AC1920" s="53"/>
      <c r="AO1920" s="48"/>
    </row>
    <row r="1921" spans="28:41" s="10" customFormat="1" x14ac:dyDescent="0.2">
      <c r="AB1921" s="48"/>
      <c r="AC1921" s="53"/>
      <c r="AO1921" s="48"/>
    </row>
    <row r="1922" spans="28:41" s="10" customFormat="1" x14ac:dyDescent="0.2">
      <c r="AB1922" s="48"/>
      <c r="AC1922" s="53"/>
      <c r="AO1922" s="48"/>
    </row>
    <row r="1923" spans="28:41" s="10" customFormat="1" x14ac:dyDescent="0.2">
      <c r="AB1923" s="48"/>
      <c r="AC1923" s="53"/>
      <c r="AO1923" s="48"/>
    </row>
    <row r="1924" spans="28:41" s="10" customFormat="1" x14ac:dyDescent="0.2">
      <c r="AB1924" s="48"/>
      <c r="AC1924" s="53"/>
      <c r="AO1924" s="48"/>
    </row>
    <row r="1925" spans="28:41" s="10" customFormat="1" x14ac:dyDescent="0.2">
      <c r="AB1925" s="48"/>
      <c r="AC1925" s="53"/>
      <c r="AO1925" s="48"/>
    </row>
    <row r="1926" spans="28:41" s="10" customFormat="1" x14ac:dyDescent="0.2">
      <c r="AB1926" s="48"/>
      <c r="AC1926" s="53"/>
      <c r="AO1926" s="48"/>
    </row>
    <row r="1927" spans="28:41" s="10" customFormat="1" x14ac:dyDescent="0.2">
      <c r="AB1927" s="48"/>
      <c r="AC1927" s="53"/>
      <c r="AO1927" s="48"/>
    </row>
    <row r="1928" spans="28:41" s="10" customFormat="1" x14ac:dyDescent="0.2">
      <c r="AB1928" s="48"/>
      <c r="AC1928" s="53"/>
      <c r="AO1928" s="48"/>
    </row>
    <row r="1929" spans="28:41" s="10" customFormat="1" x14ac:dyDescent="0.2">
      <c r="AB1929" s="48"/>
      <c r="AC1929" s="53"/>
      <c r="AO1929" s="48"/>
    </row>
    <row r="1930" spans="28:41" s="10" customFormat="1" x14ac:dyDescent="0.2">
      <c r="AB1930" s="48"/>
      <c r="AC1930" s="53"/>
      <c r="AO1930" s="48"/>
    </row>
    <row r="1931" spans="28:41" s="10" customFormat="1" x14ac:dyDescent="0.2">
      <c r="AB1931" s="48"/>
      <c r="AC1931" s="53"/>
      <c r="AO1931" s="48"/>
    </row>
    <row r="1932" spans="28:41" s="10" customFormat="1" x14ac:dyDescent="0.2">
      <c r="AB1932" s="48"/>
      <c r="AC1932" s="53"/>
      <c r="AO1932" s="48"/>
    </row>
    <row r="1933" spans="28:41" s="10" customFormat="1" x14ac:dyDescent="0.2">
      <c r="AB1933" s="48"/>
      <c r="AC1933" s="53"/>
      <c r="AO1933" s="48"/>
    </row>
    <row r="1934" spans="28:41" s="10" customFormat="1" x14ac:dyDescent="0.2">
      <c r="AB1934" s="48"/>
      <c r="AC1934" s="53"/>
      <c r="AO1934" s="48"/>
    </row>
    <row r="1935" spans="28:41" s="10" customFormat="1" x14ac:dyDescent="0.2">
      <c r="AB1935" s="48"/>
      <c r="AC1935" s="53"/>
      <c r="AO1935" s="48"/>
    </row>
    <row r="1936" spans="28:41" s="10" customFormat="1" x14ac:dyDescent="0.2">
      <c r="AB1936" s="48"/>
      <c r="AC1936" s="53"/>
      <c r="AO1936" s="48"/>
    </row>
    <row r="1937" spans="28:41" s="10" customFormat="1" x14ac:dyDescent="0.2">
      <c r="AB1937" s="48"/>
      <c r="AC1937" s="53"/>
      <c r="AO1937" s="48"/>
    </row>
    <row r="1938" spans="28:41" s="10" customFormat="1" x14ac:dyDescent="0.2">
      <c r="AB1938" s="48"/>
      <c r="AC1938" s="53"/>
      <c r="AO1938" s="48"/>
    </row>
    <row r="1939" spans="28:41" s="10" customFormat="1" x14ac:dyDescent="0.2">
      <c r="AB1939" s="48"/>
      <c r="AC1939" s="53"/>
      <c r="AO1939" s="48"/>
    </row>
    <row r="1940" spans="28:41" s="10" customFormat="1" x14ac:dyDescent="0.2">
      <c r="AB1940" s="48"/>
      <c r="AC1940" s="53"/>
      <c r="AO1940" s="48"/>
    </row>
    <row r="1941" spans="28:41" s="10" customFormat="1" x14ac:dyDescent="0.2">
      <c r="AB1941" s="48"/>
      <c r="AC1941" s="53"/>
      <c r="AO1941" s="48"/>
    </row>
    <row r="1942" spans="28:41" s="10" customFormat="1" x14ac:dyDescent="0.2">
      <c r="AB1942" s="48"/>
      <c r="AC1942" s="53"/>
      <c r="AO1942" s="48"/>
    </row>
    <row r="1943" spans="28:41" s="10" customFormat="1" x14ac:dyDescent="0.2">
      <c r="AB1943" s="48"/>
      <c r="AC1943" s="53"/>
      <c r="AO1943" s="48"/>
    </row>
    <row r="1944" spans="28:41" s="10" customFormat="1" x14ac:dyDescent="0.2">
      <c r="AB1944" s="48"/>
      <c r="AC1944" s="53"/>
      <c r="AO1944" s="48"/>
    </row>
    <row r="1945" spans="28:41" s="10" customFormat="1" x14ac:dyDescent="0.2">
      <c r="AB1945" s="48"/>
      <c r="AC1945" s="53"/>
      <c r="AO1945" s="48"/>
    </row>
    <row r="1946" spans="28:41" s="10" customFormat="1" x14ac:dyDescent="0.2">
      <c r="AB1946" s="48"/>
      <c r="AC1946" s="53"/>
      <c r="AO1946" s="48"/>
    </row>
    <row r="1947" spans="28:41" s="10" customFormat="1" x14ac:dyDescent="0.2">
      <c r="AB1947" s="48"/>
      <c r="AC1947" s="53"/>
      <c r="AO1947" s="48"/>
    </row>
    <row r="1948" spans="28:41" s="10" customFormat="1" x14ac:dyDescent="0.2">
      <c r="AB1948" s="48"/>
      <c r="AC1948" s="53"/>
      <c r="AO1948" s="48"/>
    </row>
    <row r="1949" spans="28:41" s="10" customFormat="1" x14ac:dyDescent="0.2">
      <c r="AB1949" s="48"/>
      <c r="AC1949" s="53"/>
      <c r="AO1949" s="48"/>
    </row>
    <row r="1950" spans="28:41" s="10" customFormat="1" x14ac:dyDescent="0.2">
      <c r="AB1950" s="48"/>
      <c r="AC1950" s="53"/>
      <c r="AO1950" s="48"/>
    </row>
    <row r="1951" spans="28:41" s="10" customFormat="1" x14ac:dyDescent="0.2">
      <c r="AB1951" s="48"/>
      <c r="AC1951" s="53"/>
      <c r="AO1951" s="48"/>
    </row>
    <row r="1952" spans="28:41" s="10" customFormat="1" x14ac:dyDescent="0.2">
      <c r="AB1952" s="48"/>
      <c r="AC1952" s="53"/>
      <c r="AO1952" s="48"/>
    </row>
    <row r="1953" spans="28:41" s="10" customFormat="1" x14ac:dyDescent="0.2">
      <c r="AB1953" s="48"/>
      <c r="AC1953" s="53"/>
      <c r="AO1953" s="48"/>
    </row>
    <row r="1954" spans="28:41" s="10" customFormat="1" x14ac:dyDescent="0.2">
      <c r="AB1954" s="48"/>
      <c r="AC1954" s="53"/>
      <c r="AO1954" s="48"/>
    </row>
    <row r="1955" spans="28:41" s="10" customFormat="1" x14ac:dyDescent="0.2">
      <c r="AB1955" s="48"/>
      <c r="AC1955" s="53"/>
      <c r="AO1955" s="48"/>
    </row>
    <row r="1956" spans="28:41" s="10" customFormat="1" x14ac:dyDescent="0.2">
      <c r="AB1956" s="48"/>
      <c r="AC1956" s="53"/>
      <c r="AO1956" s="48"/>
    </row>
    <row r="1957" spans="28:41" s="10" customFormat="1" x14ac:dyDescent="0.2">
      <c r="AB1957" s="48"/>
      <c r="AC1957" s="53"/>
      <c r="AO1957" s="48"/>
    </row>
    <row r="1958" spans="28:41" s="10" customFormat="1" x14ac:dyDescent="0.2">
      <c r="AB1958" s="48"/>
      <c r="AC1958" s="53"/>
      <c r="AO1958" s="48"/>
    </row>
    <row r="1959" spans="28:41" s="10" customFormat="1" x14ac:dyDescent="0.2">
      <c r="AB1959" s="48"/>
      <c r="AC1959" s="53"/>
      <c r="AO1959" s="48"/>
    </row>
    <row r="1960" spans="28:41" s="10" customFormat="1" x14ac:dyDescent="0.2">
      <c r="AB1960" s="48"/>
      <c r="AC1960" s="53"/>
      <c r="AO1960" s="48"/>
    </row>
    <row r="1961" spans="28:41" s="10" customFormat="1" x14ac:dyDescent="0.2">
      <c r="AB1961" s="48"/>
      <c r="AC1961" s="53"/>
      <c r="AO1961" s="48"/>
    </row>
    <row r="1962" spans="28:41" s="10" customFormat="1" x14ac:dyDescent="0.2">
      <c r="AB1962" s="48"/>
      <c r="AC1962" s="53"/>
      <c r="AO1962" s="48"/>
    </row>
    <row r="1963" spans="28:41" s="10" customFormat="1" x14ac:dyDescent="0.2">
      <c r="AB1963" s="48"/>
      <c r="AC1963" s="53"/>
      <c r="AO1963" s="48"/>
    </row>
    <row r="1964" spans="28:41" s="10" customFormat="1" x14ac:dyDescent="0.2">
      <c r="AB1964" s="48"/>
      <c r="AC1964" s="53"/>
      <c r="AO1964" s="48"/>
    </row>
    <row r="1965" spans="28:41" s="10" customFormat="1" x14ac:dyDescent="0.2">
      <c r="AB1965" s="48"/>
      <c r="AC1965" s="53"/>
      <c r="AO1965" s="48"/>
    </row>
    <row r="1966" spans="28:41" s="10" customFormat="1" x14ac:dyDescent="0.2">
      <c r="AB1966" s="48"/>
      <c r="AC1966" s="53"/>
      <c r="AO1966" s="48"/>
    </row>
    <row r="1967" spans="28:41" s="10" customFormat="1" x14ac:dyDescent="0.2">
      <c r="AB1967" s="48"/>
      <c r="AC1967" s="53"/>
      <c r="AO1967" s="48"/>
    </row>
    <row r="1968" spans="28:41" s="10" customFormat="1" x14ac:dyDescent="0.2">
      <c r="AB1968" s="48"/>
      <c r="AC1968" s="53"/>
      <c r="AO1968" s="48"/>
    </row>
    <row r="1969" spans="28:41" s="10" customFormat="1" x14ac:dyDescent="0.2">
      <c r="AB1969" s="48"/>
      <c r="AC1969" s="53"/>
      <c r="AO1969" s="48"/>
    </row>
    <row r="1970" spans="28:41" s="10" customFormat="1" x14ac:dyDescent="0.2">
      <c r="AB1970" s="48"/>
      <c r="AC1970" s="53"/>
      <c r="AO1970" s="48"/>
    </row>
    <row r="1971" spans="28:41" s="10" customFormat="1" x14ac:dyDescent="0.2">
      <c r="AB1971" s="48"/>
      <c r="AC1971" s="53"/>
      <c r="AO1971" s="48"/>
    </row>
    <row r="1972" spans="28:41" s="10" customFormat="1" x14ac:dyDescent="0.2">
      <c r="AB1972" s="48"/>
      <c r="AC1972" s="53"/>
      <c r="AO1972" s="48"/>
    </row>
    <row r="1973" spans="28:41" s="10" customFormat="1" x14ac:dyDescent="0.2">
      <c r="AB1973" s="48"/>
      <c r="AC1973" s="53"/>
      <c r="AO1973" s="48"/>
    </row>
    <row r="1974" spans="28:41" s="10" customFormat="1" x14ac:dyDescent="0.2">
      <c r="AB1974" s="48"/>
      <c r="AC1974" s="53"/>
      <c r="AO1974" s="48"/>
    </row>
    <row r="1975" spans="28:41" s="10" customFormat="1" x14ac:dyDescent="0.2">
      <c r="AB1975" s="48"/>
      <c r="AC1975" s="53"/>
      <c r="AO1975" s="48"/>
    </row>
    <row r="1976" spans="28:41" s="10" customFormat="1" x14ac:dyDescent="0.2">
      <c r="AB1976" s="48"/>
      <c r="AC1976" s="53"/>
      <c r="AO1976" s="48"/>
    </row>
    <row r="1977" spans="28:41" s="10" customFormat="1" x14ac:dyDescent="0.2">
      <c r="AB1977" s="48"/>
      <c r="AC1977" s="53"/>
      <c r="AO1977" s="48"/>
    </row>
    <row r="1978" spans="28:41" s="10" customFormat="1" x14ac:dyDescent="0.2">
      <c r="AB1978" s="48"/>
      <c r="AC1978" s="53"/>
      <c r="AO1978" s="48"/>
    </row>
    <row r="1979" spans="28:41" s="10" customFormat="1" x14ac:dyDescent="0.2">
      <c r="AB1979" s="48"/>
      <c r="AC1979" s="53"/>
      <c r="AO1979" s="48"/>
    </row>
    <row r="1980" spans="28:41" s="10" customFormat="1" x14ac:dyDescent="0.2">
      <c r="AB1980" s="48"/>
      <c r="AC1980" s="53"/>
      <c r="AO1980" s="48"/>
    </row>
    <row r="1981" spans="28:41" s="10" customFormat="1" x14ac:dyDescent="0.2">
      <c r="AB1981" s="48"/>
      <c r="AC1981" s="53"/>
      <c r="AO1981" s="48"/>
    </row>
    <row r="1982" spans="28:41" s="10" customFormat="1" x14ac:dyDescent="0.2">
      <c r="AB1982" s="48"/>
      <c r="AC1982" s="53"/>
      <c r="AO1982" s="48"/>
    </row>
    <row r="1983" spans="28:41" s="10" customFormat="1" x14ac:dyDescent="0.2">
      <c r="AB1983" s="48"/>
      <c r="AC1983" s="53"/>
      <c r="AO1983" s="48"/>
    </row>
    <row r="1984" spans="28:41" s="10" customFormat="1" x14ac:dyDescent="0.2">
      <c r="AB1984" s="48"/>
      <c r="AC1984" s="53"/>
      <c r="AO1984" s="48"/>
    </row>
    <row r="1985" spans="28:41" s="10" customFormat="1" x14ac:dyDescent="0.2">
      <c r="AB1985" s="48"/>
      <c r="AC1985" s="53"/>
      <c r="AO1985" s="48"/>
    </row>
    <row r="1986" spans="28:41" s="10" customFormat="1" x14ac:dyDescent="0.2">
      <c r="AB1986" s="48"/>
      <c r="AC1986" s="53"/>
      <c r="AO1986" s="48"/>
    </row>
    <row r="1987" spans="28:41" s="10" customFormat="1" x14ac:dyDescent="0.2">
      <c r="AB1987" s="48"/>
      <c r="AC1987" s="53"/>
      <c r="AO1987" s="48"/>
    </row>
    <row r="1988" spans="28:41" s="10" customFormat="1" x14ac:dyDescent="0.2">
      <c r="AB1988" s="48"/>
      <c r="AC1988" s="53"/>
      <c r="AO1988" s="48"/>
    </row>
    <row r="1989" spans="28:41" s="10" customFormat="1" x14ac:dyDescent="0.2">
      <c r="AB1989" s="48"/>
      <c r="AC1989" s="53"/>
      <c r="AO1989" s="48"/>
    </row>
    <row r="1990" spans="28:41" s="10" customFormat="1" x14ac:dyDescent="0.2">
      <c r="AB1990" s="48"/>
      <c r="AC1990" s="53"/>
      <c r="AO1990" s="48"/>
    </row>
    <row r="1991" spans="28:41" s="10" customFormat="1" x14ac:dyDescent="0.2">
      <c r="AB1991" s="48"/>
      <c r="AC1991" s="53"/>
      <c r="AO1991" s="48"/>
    </row>
    <row r="1992" spans="28:41" s="10" customFormat="1" x14ac:dyDescent="0.2">
      <c r="AB1992" s="48"/>
      <c r="AC1992" s="53"/>
      <c r="AO1992" s="48"/>
    </row>
    <row r="1993" spans="28:41" s="10" customFormat="1" x14ac:dyDescent="0.2">
      <c r="AB1993" s="48"/>
      <c r="AC1993" s="53"/>
      <c r="AO1993" s="48"/>
    </row>
    <row r="1994" spans="28:41" s="10" customFormat="1" x14ac:dyDescent="0.2">
      <c r="AB1994" s="48"/>
      <c r="AC1994" s="53"/>
      <c r="AO1994" s="48"/>
    </row>
    <row r="1995" spans="28:41" s="10" customFormat="1" x14ac:dyDescent="0.2">
      <c r="AB1995" s="48"/>
      <c r="AC1995" s="53"/>
      <c r="AO1995" s="48"/>
    </row>
    <row r="1996" spans="28:41" s="10" customFormat="1" x14ac:dyDescent="0.2">
      <c r="AB1996" s="48"/>
      <c r="AC1996" s="53"/>
      <c r="AO1996" s="48"/>
    </row>
    <row r="1997" spans="28:41" s="10" customFormat="1" x14ac:dyDescent="0.2">
      <c r="AB1997" s="48"/>
      <c r="AC1997" s="53"/>
      <c r="AO1997" s="48"/>
    </row>
    <row r="1998" spans="28:41" s="10" customFormat="1" x14ac:dyDescent="0.2">
      <c r="AB1998" s="48"/>
      <c r="AC1998" s="53"/>
      <c r="AO1998" s="48"/>
    </row>
    <row r="1999" spans="28:41" s="10" customFormat="1" x14ac:dyDescent="0.2">
      <c r="AB1999" s="48"/>
      <c r="AC1999" s="53"/>
      <c r="AO1999" s="48"/>
    </row>
    <row r="2000" spans="28:41" s="10" customFormat="1" x14ac:dyDescent="0.2">
      <c r="AB2000" s="48"/>
      <c r="AC2000" s="53"/>
      <c r="AO2000" s="48"/>
    </row>
    <row r="2001" spans="28:41" s="10" customFormat="1" x14ac:dyDescent="0.2">
      <c r="AB2001" s="48"/>
      <c r="AC2001" s="53"/>
      <c r="AO2001" s="48"/>
    </row>
    <row r="2002" spans="28:41" s="10" customFormat="1" x14ac:dyDescent="0.2">
      <c r="AB2002" s="48"/>
      <c r="AC2002" s="53"/>
      <c r="AO2002" s="48"/>
    </row>
    <row r="2003" spans="28:41" s="10" customFormat="1" x14ac:dyDescent="0.2">
      <c r="AB2003" s="48"/>
      <c r="AC2003" s="53"/>
      <c r="AO2003" s="48"/>
    </row>
    <row r="2004" spans="28:41" s="10" customFormat="1" x14ac:dyDescent="0.2">
      <c r="AB2004" s="48"/>
      <c r="AC2004" s="53"/>
      <c r="AO2004" s="48"/>
    </row>
    <row r="2005" spans="28:41" s="10" customFormat="1" x14ac:dyDescent="0.2">
      <c r="AB2005" s="48"/>
      <c r="AC2005" s="53"/>
      <c r="AO2005" s="48"/>
    </row>
    <row r="2006" spans="28:41" s="10" customFormat="1" x14ac:dyDescent="0.2">
      <c r="AB2006" s="48"/>
      <c r="AC2006" s="53"/>
      <c r="AO2006" s="48"/>
    </row>
    <row r="2007" spans="28:41" s="10" customFormat="1" x14ac:dyDescent="0.2">
      <c r="AB2007" s="48"/>
      <c r="AC2007" s="53"/>
      <c r="AO2007" s="48"/>
    </row>
    <row r="2008" spans="28:41" s="10" customFormat="1" x14ac:dyDescent="0.2">
      <c r="AB2008" s="48"/>
      <c r="AC2008" s="53"/>
      <c r="AO2008" s="48"/>
    </row>
    <row r="2009" spans="28:41" s="10" customFormat="1" x14ac:dyDescent="0.2">
      <c r="AB2009" s="48"/>
      <c r="AC2009" s="53"/>
      <c r="AO2009" s="48"/>
    </row>
    <row r="2010" spans="28:41" s="10" customFormat="1" x14ac:dyDescent="0.2">
      <c r="AB2010" s="48"/>
      <c r="AC2010" s="53"/>
      <c r="AO2010" s="48"/>
    </row>
    <row r="2011" spans="28:41" s="10" customFormat="1" x14ac:dyDescent="0.2">
      <c r="AB2011" s="48"/>
      <c r="AC2011" s="53"/>
      <c r="AO2011" s="48"/>
    </row>
    <row r="2012" spans="28:41" s="10" customFormat="1" x14ac:dyDescent="0.2">
      <c r="AB2012" s="48"/>
      <c r="AC2012" s="53"/>
      <c r="AO2012" s="48"/>
    </row>
    <row r="2013" spans="28:41" s="10" customFormat="1" x14ac:dyDescent="0.2">
      <c r="AB2013" s="48"/>
      <c r="AC2013" s="53"/>
      <c r="AO2013" s="48"/>
    </row>
    <row r="2014" spans="28:41" s="10" customFormat="1" x14ac:dyDescent="0.2">
      <c r="AB2014" s="48"/>
      <c r="AC2014" s="53"/>
      <c r="AO2014" s="48"/>
    </row>
    <row r="2015" spans="28:41" s="10" customFormat="1" x14ac:dyDescent="0.2">
      <c r="AB2015" s="48"/>
      <c r="AC2015" s="53"/>
      <c r="AO2015" s="48"/>
    </row>
    <row r="2016" spans="28:41" s="10" customFormat="1" x14ac:dyDescent="0.2">
      <c r="AB2016" s="48"/>
      <c r="AC2016" s="53"/>
      <c r="AO2016" s="48"/>
    </row>
    <row r="2017" spans="28:41" s="10" customFormat="1" x14ac:dyDescent="0.2">
      <c r="AB2017" s="48"/>
      <c r="AC2017" s="53"/>
      <c r="AO2017" s="48"/>
    </row>
    <row r="2018" spans="28:41" s="10" customFormat="1" x14ac:dyDescent="0.2">
      <c r="AB2018" s="48"/>
      <c r="AC2018" s="53"/>
      <c r="AO2018" s="48"/>
    </row>
    <row r="2019" spans="28:41" s="10" customFormat="1" x14ac:dyDescent="0.2">
      <c r="AB2019" s="48"/>
      <c r="AC2019" s="53"/>
      <c r="AO2019" s="48"/>
    </row>
    <row r="2020" spans="28:41" s="10" customFormat="1" x14ac:dyDescent="0.2">
      <c r="AB2020" s="48"/>
      <c r="AC2020" s="53"/>
      <c r="AO2020" s="48"/>
    </row>
    <row r="2021" spans="28:41" s="10" customFormat="1" x14ac:dyDescent="0.2">
      <c r="AB2021" s="48"/>
      <c r="AC2021" s="53"/>
      <c r="AO2021" s="48"/>
    </row>
    <row r="2022" spans="28:41" s="10" customFormat="1" x14ac:dyDescent="0.2">
      <c r="AB2022" s="48"/>
      <c r="AC2022" s="53"/>
      <c r="AO2022" s="48"/>
    </row>
    <row r="2023" spans="28:41" s="10" customFormat="1" x14ac:dyDescent="0.2">
      <c r="AB2023" s="48"/>
      <c r="AC2023" s="53"/>
      <c r="AO2023" s="48"/>
    </row>
    <row r="2024" spans="28:41" s="10" customFormat="1" x14ac:dyDescent="0.2">
      <c r="AB2024" s="48"/>
      <c r="AC2024" s="53"/>
      <c r="AO2024" s="48"/>
    </row>
    <row r="2025" spans="28:41" s="10" customFormat="1" x14ac:dyDescent="0.2">
      <c r="AB2025" s="48"/>
      <c r="AC2025" s="53"/>
      <c r="AO2025" s="48"/>
    </row>
    <row r="2026" spans="28:41" s="10" customFormat="1" x14ac:dyDescent="0.2">
      <c r="AB2026" s="48"/>
      <c r="AC2026" s="53"/>
      <c r="AO2026" s="48"/>
    </row>
    <row r="2027" spans="28:41" s="10" customFormat="1" x14ac:dyDescent="0.2">
      <c r="AB2027" s="48"/>
      <c r="AC2027" s="53"/>
      <c r="AO2027" s="48"/>
    </row>
    <row r="2028" spans="28:41" s="10" customFormat="1" x14ac:dyDescent="0.2">
      <c r="AB2028" s="48"/>
      <c r="AC2028" s="53"/>
      <c r="AO2028" s="48"/>
    </row>
    <row r="2029" spans="28:41" s="10" customFormat="1" x14ac:dyDescent="0.2">
      <c r="AB2029" s="48"/>
      <c r="AC2029" s="53"/>
      <c r="AO2029" s="48"/>
    </row>
    <row r="2030" spans="28:41" s="10" customFormat="1" x14ac:dyDescent="0.2">
      <c r="AB2030" s="48"/>
      <c r="AC2030" s="53"/>
      <c r="AO2030" s="48"/>
    </row>
    <row r="2031" spans="28:41" s="10" customFormat="1" x14ac:dyDescent="0.2">
      <c r="AB2031" s="48"/>
      <c r="AC2031" s="53"/>
      <c r="AO2031" s="48"/>
    </row>
    <row r="2032" spans="28:41" s="10" customFormat="1" x14ac:dyDescent="0.2">
      <c r="AB2032" s="48"/>
      <c r="AC2032" s="53"/>
      <c r="AO2032" s="48"/>
    </row>
    <row r="2033" spans="28:41" s="10" customFormat="1" x14ac:dyDescent="0.2">
      <c r="AB2033" s="48"/>
      <c r="AC2033" s="53"/>
      <c r="AO2033" s="48"/>
    </row>
    <row r="2034" spans="28:41" s="10" customFormat="1" x14ac:dyDescent="0.2">
      <c r="AB2034" s="48"/>
      <c r="AC2034" s="53"/>
      <c r="AO2034" s="48"/>
    </row>
    <row r="2035" spans="28:41" s="10" customFormat="1" x14ac:dyDescent="0.2">
      <c r="AB2035" s="48"/>
      <c r="AC2035" s="53"/>
      <c r="AO2035" s="48"/>
    </row>
    <row r="2036" spans="28:41" s="10" customFormat="1" x14ac:dyDescent="0.2">
      <c r="AB2036" s="48"/>
      <c r="AC2036" s="53"/>
      <c r="AO2036" s="48"/>
    </row>
    <row r="2037" spans="28:41" s="10" customFormat="1" x14ac:dyDescent="0.2">
      <c r="AB2037" s="48"/>
      <c r="AC2037" s="53"/>
      <c r="AO2037" s="48"/>
    </row>
    <row r="2038" spans="28:41" s="10" customFormat="1" x14ac:dyDescent="0.2">
      <c r="AB2038" s="48"/>
      <c r="AC2038" s="53"/>
      <c r="AO2038" s="48"/>
    </row>
    <row r="2039" spans="28:41" s="10" customFormat="1" x14ac:dyDescent="0.2">
      <c r="AB2039" s="48"/>
      <c r="AC2039" s="53"/>
      <c r="AO2039" s="48"/>
    </row>
    <row r="2040" spans="28:41" s="10" customFormat="1" x14ac:dyDescent="0.2">
      <c r="AB2040" s="48"/>
      <c r="AC2040" s="53"/>
      <c r="AO2040" s="48"/>
    </row>
    <row r="2041" spans="28:41" s="10" customFormat="1" x14ac:dyDescent="0.2">
      <c r="AB2041" s="48"/>
      <c r="AC2041" s="53"/>
      <c r="AO2041" s="48"/>
    </row>
    <row r="2042" spans="28:41" s="10" customFormat="1" x14ac:dyDescent="0.2">
      <c r="AB2042" s="48"/>
      <c r="AC2042" s="53"/>
      <c r="AO2042" s="48"/>
    </row>
    <row r="2043" spans="28:41" s="10" customFormat="1" x14ac:dyDescent="0.2">
      <c r="AB2043" s="48"/>
      <c r="AC2043" s="53"/>
      <c r="AO2043" s="48"/>
    </row>
    <row r="2044" spans="28:41" s="10" customFormat="1" x14ac:dyDescent="0.2">
      <c r="AB2044" s="48"/>
      <c r="AC2044" s="53"/>
      <c r="AO2044" s="48"/>
    </row>
    <row r="2045" spans="28:41" s="10" customFormat="1" x14ac:dyDescent="0.2">
      <c r="AB2045" s="48"/>
      <c r="AC2045" s="53"/>
      <c r="AO2045" s="48"/>
    </row>
    <row r="2046" spans="28:41" s="10" customFormat="1" x14ac:dyDescent="0.2">
      <c r="AB2046" s="48"/>
      <c r="AC2046" s="53"/>
      <c r="AO2046" s="48"/>
    </row>
    <row r="2047" spans="28:41" s="10" customFormat="1" x14ac:dyDescent="0.2">
      <c r="AB2047" s="48"/>
      <c r="AC2047" s="53"/>
      <c r="AO2047" s="48"/>
    </row>
    <row r="2048" spans="28:41" s="10" customFormat="1" x14ac:dyDescent="0.2">
      <c r="AB2048" s="48"/>
      <c r="AC2048" s="53"/>
      <c r="AO2048" s="48"/>
    </row>
    <row r="2049" spans="28:41" s="10" customFormat="1" x14ac:dyDescent="0.2">
      <c r="AB2049" s="48"/>
      <c r="AC2049" s="53"/>
      <c r="AO2049" s="48"/>
    </row>
    <row r="2050" spans="28:41" s="10" customFormat="1" x14ac:dyDescent="0.2">
      <c r="AB2050" s="48"/>
      <c r="AC2050" s="53"/>
      <c r="AO2050" s="48"/>
    </row>
    <row r="2051" spans="28:41" s="10" customFormat="1" x14ac:dyDescent="0.2">
      <c r="AB2051" s="48"/>
      <c r="AC2051" s="53"/>
      <c r="AO2051" s="48"/>
    </row>
    <row r="2052" spans="28:41" s="10" customFormat="1" x14ac:dyDescent="0.2">
      <c r="AB2052" s="48"/>
      <c r="AC2052" s="53"/>
      <c r="AO2052" s="48"/>
    </row>
    <row r="2053" spans="28:41" s="10" customFormat="1" x14ac:dyDescent="0.2">
      <c r="AB2053" s="48"/>
      <c r="AC2053" s="53"/>
      <c r="AO2053" s="48"/>
    </row>
    <row r="2054" spans="28:41" s="10" customFormat="1" x14ac:dyDescent="0.2">
      <c r="AB2054" s="48"/>
      <c r="AC2054" s="53"/>
      <c r="AO2054" s="48"/>
    </row>
    <row r="2055" spans="28:41" s="10" customFormat="1" x14ac:dyDescent="0.2">
      <c r="AB2055" s="48"/>
      <c r="AC2055" s="53"/>
      <c r="AO2055" s="48"/>
    </row>
    <row r="2056" spans="28:41" s="10" customFormat="1" x14ac:dyDescent="0.2">
      <c r="AB2056" s="48"/>
      <c r="AC2056" s="53"/>
      <c r="AO2056" s="48"/>
    </row>
    <row r="2057" spans="28:41" s="10" customFormat="1" x14ac:dyDescent="0.2">
      <c r="AB2057" s="48"/>
      <c r="AC2057" s="53"/>
      <c r="AO2057" s="48"/>
    </row>
    <row r="2058" spans="28:41" s="10" customFormat="1" x14ac:dyDescent="0.2">
      <c r="AB2058" s="48"/>
      <c r="AC2058" s="53"/>
      <c r="AO2058" s="48"/>
    </row>
    <row r="2059" spans="28:41" s="10" customFormat="1" x14ac:dyDescent="0.2">
      <c r="AB2059" s="48"/>
      <c r="AC2059" s="53"/>
      <c r="AO2059" s="48"/>
    </row>
    <row r="2060" spans="28:41" s="10" customFormat="1" x14ac:dyDescent="0.2">
      <c r="AB2060" s="48"/>
      <c r="AC2060" s="53"/>
      <c r="AO2060" s="48"/>
    </row>
    <row r="2061" spans="28:41" s="10" customFormat="1" x14ac:dyDescent="0.2">
      <c r="AB2061" s="48"/>
      <c r="AC2061" s="53"/>
      <c r="AO2061" s="48"/>
    </row>
    <row r="2062" spans="28:41" s="10" customFormat="1" x14ac:dyDescent="0.2">
      <c r="AB2062" s="48"/>
      <c r="AC2062" s="53"/>
      <c r="AO2062" s="48"/>
    </row>
    <row r="2063" spans="28:41" s="10" customFormat="1" x14ac:dyDescent="0.2">
      <c r="AB2063" s="48"/>
      <c r="AC2063" s="53"/>
      <c r="AO2063" s="48"/>
    </row>
    <row r="2064" spans="28:41" s="10" customFormat="1" x14ac:dyDescent="0.2">
      <c r="AB2064" s="48"/>
      <c r="AC2064" s="53"/>
      <c r="AO2064" s="48"/>
    </row>
    <row r="2065" spans="28:41" s="10" customFormat="1" x14ac:dyDescent="0.2">
      <c r="AB2065" s="48"/>
      <c r="AC2065" s="53"/>
      <c r="AO2065" s="48"/>
    </row>
    <row r="2066" spans="28:41" s="10" customFormat="1" x14ac:dyDescent="0.2">
      <c r="AB2066" s="48"/>
      <c r="AC2066" s="53"/>
      <c r="AO2066" s="48"/>
    </row>
    <row r="2067" spans="28:41" s="10" customFormat="1" x14ac:dyDescent="0.2">
      <c r="AB2067" s="48"/>
      <c r="AC2067" s="53"/>
      <c r="AO2067" s="48"/>
    </row>
    <row r="2068" spans="28:41" s="10" customFormat="1" x14ac:dyDescent="0.2">
      <c r="AB2068" s="48"/>
      <c r="AC2068" s="53"/>
      <c r="AO2068" s="48"/>
    </row>
    <row r="2069" spans="28:41" s="10" customFormat="1" x14ac:dyDescent="0.2">
      <c r="AB2069" s="48"/>
      <c r="AC2069" s="53"/>
      <c r="AO2069" s="48"/>
    </row>
    <row r="2070" spans="28:41" s="10" customFormat="1" x14ac:dyDescent="0.2">
      <c r="AB2070" s="48"/>
      <c r="AC2070" s="53"/>
      <c r="AO2070" s="48"/>
    </row>
    <row r="2071" spans="28:41" s="10" customFormat="1" x14ac:dyDescent="0.2">
      <c r="AB2071" s="48"/>
      <c r="AC2071" s="53"/>
      <c r="AO2071" s="48"/>
    </row>
    <row r="2072" spans="28:41" s="10" customFormat="1" x14ac:dyDescent="0.2">
      <c r="AB2072" s="48"/>
      <c r="AC2072" s="53"/>
      <c r="AO2072" s="48"/>
    </row>
    <row r="2073" spans="28:41" s="10" customFormat="1" x14ac:dyDescent="0.2">
      <c r="AB2073" s="48"/>
      <c r="AC2073" s="53"/>
      <c r="AO2073" s="48"/>
    </row>
    <row r="2074" spans="28:41" s="10" customFormat="1" x14ac:dyDescent="0.2">
      <c r="AB2074" s="48"/>
      <c r="AC2074" s="53"/>
      <c r="AO2074" s="48"/>
    </row>
    <row r="2075" spans="28:41" s="10" customFormat="1" x14ac:dyDescent="0.2">
      <c r="AB2075" s="48"/>
      <c r="AC2075" s="53"/>
      <c r="AO2075" s="48"/>
    </row>
    <row r="2076" spans="28:41" s="10" customFormat="1" x14ac:dyDescent="0.2">
      <c r="AB2076" s="48"/>
      <c r="AC2076" s="53"/>
      <c r="AO2076" s="48"/>
    </row>
    <row r="2077" spans="28:41" s="10" customFormat="1" x14ac:dyDescent="0.2">
      <c r="AB2077" s="48"/>
      <c r="AC2077" s="53"/>
      <c r="AO2077" s="48"/>
    </row>
    <row r="2078" spans="28:41" s="10" customFormat="1" x14ac:dyDescent="0.2">
      <c r="AB2078" s="48"/>
      <c r="AC2078" s="53"/>
      <c r="AO2078" s="48"/>
    </row>
    <row r="2079" spans="28:41" s="10" customFormat="1" x14ac:dyDescent="0.2">
      <c r="AB2079" s="48"/>
      <c r="AC2079" s="53"/>
      <c r="AO2079" s="48"/>
    </row>
    <row r="2080" spans="28:41" s="10" customFormat="1" x14ac:dyDescent="0.2">
      <c r="AB2080" s="48"/>
      <c r="AC2080" s="53"/>
      <c r="AO2080" s="48"/>
    </row>
    <row r="2081" spans="28:41" s="10" customFormat="1" x14ac:dyDescent="0.2">
      <c r="AB2081" s="48"/>
      <c r="AC2081" s="53"/>
      <c r="AO2081" s="48"/>
    </row>
    <row r="2082" spans="28:41" s="10" customFormat="1" x14ac:dyDescent="0.2">
      <c r="AB2082" s="48"/>
      <c r="AC2082" s="53"/>
      <c r="AO2082" s="48"/>
    </row>
    <row r="2083" spans="28:41" s="10" customFormat="1" x14ac:dyDescent="0.2">
      <c r="AB2083" s="48"/>
      <c r="AC2083" s="53"/>
      <c r="AO2083" s="48"/>
    </row>
    <row r="2084" spans="28:41" s="10" customFormat="1" x14ac:dyDescent="0.2">
      <c r="AB2084" s="48"/>
      <c r="AC2084" s="53"/>
      <c r="AO2084" s="48"/>
    </row>
    <row r="2085" spans="28:41" s="10" customFormat="1" x14ac:dyDescent="0.2">
      <c r="AB2085" s="48"/>
      <c r="AC2085" s="53"/>
      <c r="AO2085" s="48"/>
    </row>
    <row r="2086" spans="28:41" s="10" customFormat="1" x14ac:dyDescent="0.2">
      <c r="AB2086" s="48"/>
      <c r="AC2086" s="53"/>
      <c r="AO2086" s="48"/>
    </row>
    <row r="2087" spans="28:41" s="10" customFormat="1" x14ac:dyDescent="0.2">
      <c r="AB2087" s="48"/>
      <c r="AC2087" s="53"/>
      <c r="AO2087" s="48"/>
    </row>
    <row r="2088" spans="28:41" s="10" customFormat="1" x14ac:dyDescent="0.2">
      <c r="AB2088" s="48"/>
      <c r="AC2088" s="53"/>
      <c r="AO2088" s="48"/>
    </row>
    <row r="2089" spans="28:41" s="10" customFormat="1" x14ac:dyDescent="0.2">
      <c r="AB2089" s="48"/>
      <c r="AC2089" s="53"/>
      <c r="AO2089" s="48"/>
    </row>
    <row r="2090" spans="28:41" s="10" customFormat="1" x14ac:dyDescent="0.2">
      <c r="AB2090" s="48"/>
      <c r="AC2090" s="53"/>
      <c r="AO2090" s="48"/>
    </row>
    <row r="2091" spans="28:41" s="10" customFormat="1" x14ac:dyDescent="0.2">
      <c r="AB2091" s="48"/>
      <c r="AC2091" s="53"/>
      <c r="AO2091" s="48"/>
    </row>
    <row r="2092" spans="28:41" s="10" customFormat="1" x14ac:dyDescent="0.2">
      <c r="AB2092" s="48"/>
      <c r="AC2092" s="53"/>
      <c r="AO2092" s="48"/>
    </row>
    <row r="2093" spans="28:41" s="10" customFormat="1" x14ac:dyDescent="0.2">
      <c r="AB2093" s="48"/>
      <c r="AC2093" s="53"/>
      <c r="AO2093" s="48"/>
    </row>
    <row r="2094" spans="28:41" s="10" customFormat="1" x14ac:dyDescent="0.2">
      <c r="AB2094" s="48"/>
      <c r="AC2094" s="53"/>
      <c r="AO2094" s="48"/>
    </row>
    <row r="2095" spans="28:41" s="10" customFormat="1" x14ac:dyDescent="0.2">
      <c r="AB2095" s="48"/>
      <c r="AC2095" s="53"/>
      <c r="AO2095" s="48"/>
    </row>
    <row r="2096" spans="28:41" s="10" customFormat="1" x14ac:dyDescent="0.2">
      <c r="AB2096" s="48"/>
      <c r="AC2096" s="53"/>
      <c r="AO2096" s="48"/>
    </row>
    <row r="2097" spans="28:41" s="10" customFormat="1" x14ac:dyDescent="0.2">
      <c r="AB2097" s="48"/>
      <c r="AC2097" s="53"/>
      <c r="AO2097" s="48"/>
    </row>
    <row r="2098" spans="28:41" s="10" customFormat="1" x14ac:dyDescent="0.2">
      <c r="AB2098" s="48"/>
      <c r="AC2098" s="53"/>
      <c r="AO2098" s="48"/>
    </row>
    <row r="2099" spans="28:41" s="10" customFormat="1" x14ac:dyDescent="0.2">
      <c r="AB2099" s="48"/>
      <c r="AC2099" s="53"/>
      <c r="AO2099" s="48"/>
    </row>
    <row r="2100" spans="28:41" s="10" customFormat="1" x14ac:dyDescent="0.2">
      <c r="AB2100" s="48"/>
      <c r="AC2100" s="53"/>
      <c r="AO2100" s="48"/>
    </row>
    <row r="2101" spans="28:41" s="10" customFormat="1" x14ac:dyDescent="0.2">
      <c r="AB2101" s="48"/>
      <c r="AC2101" s="53"/>
      <c r="AO2101" s="48"/>
    </row>
    <row r="2102" spans="28:41" s="10" customFormat="1" x14ac:dyDescent="0.2">
      <c r="AB2102" s="48"/>
      <c r="AC2102" s="53"/>
      <c r="AO2102" s="48"/>
    </row>
    <row r="2103" spans="28:41" s="10" customFormat="1" x14ac:dyDescent="0.2">
      <c r="AB2103" s="48"/>
      <c r="AC2103" s="53"/>
      <c r="AO2103" s="48"/>
    </row>
    <row r="2104" spans="28:41" s="10" customFormat="1" x14ac:dyDescent="0.2">
      <c r="AB2104" s="48"/>
      <c r="AC2104" s="53"/>
      <c r="AO2104" s="48"/>
    </row>
    <row r="2105" spans="28:41" s="10" customFormat="1" x14ac:dyDescent="0.2">
      <c r="AB2105" s="48"/>
      <c r="AC2105" s="53"/>
      <c r="AO2105" s="48"/>
    </row>
    <row r="2106" spans="28:41" s="10" customFormat="1" x14ac:dyDescent="0.2">
      <c r="AB2106" s="48"/>
      <c r="AC2106" s="53"/>
      <c r="AO2106" s="48"/>
    </row>
    <row r="2107" spans="28:41" s="10" customFormat="1" x14ac:dyDescent="0.2">
      <c r="AB2107" s="48"/>
      <c r="AC2107" s="53"/>
      <c r="AO2107" s="48"/>
    </row>
    <row r="2108" spans="28:41" s="10" customFormat="1" x14ac:dyDescent="0.2">
      <c r="AB2108" s="48"/>
      <c r="AC2108" s="53"/>
      <c r="AO2108" s="48"/>
    </row>
    <row r="2109" spans="28:41" s="10" customFormat="1" x14ac:dyDescent="0.2">
      <c r="AB2109" s="48"/>
      <c r="AC2109" s="53"/>
      <c r="AO2109" s="48"/>
    </row>
    <row r="2110" spans="28:41" s="10" customFormat="1" x14ac:dyDescent="0.2">
      <c r="AB2110" s="48"/>
      <c r="AC2110" s="53"/>
      <c r="AO2110" s="48"/>
    </row>
    <row r="2111" spans="28:41" s="10" customFormat="1" x14ac:dyDescent="0.2">
      <c r="AB2111" s="48"/>
      <c r="AC2111" s="53"/>
      <c r="AO2111" s="48"/>
    </row>
    <row r="2112" spans="28:41" s="10" customFormat="1" x14ac:dyDescent="0.2">
      <c r="AB2112" s="48"/>
      <c r="AC2112" s="53"/>
      <c r="AO2112" s="48"/>
    </row>
    <row r="2113" spans="28:41" s="10" customFormat="1" x14ac:dyDescent="0.2">
      <c r="AB2113" s="48"/>
      <c r="AC2113" s="53"/>
      <c r="AO2113" s="48"/>
    </row>
    <row r="2114" spans="28:41" s="10" customFormat="1" x14ac:dyDescent="0.2">
      <c r="AB2114" s="48"/>
      <c r="AC2114" s="53"/>
      <c r="AO2114" s="48"/>
    </row>
    <row r="2115" spans="28:41" s="10" customFormat="1" x14ac:dyDescent="0.2">
      <c r="AB2115" s="48"/>
      <c r="AC2115" s="53"/>
      <c r="AO2115" s="48"/>
    </row>
    <row r="2116" spans="28:41" s="10" customFormat="1" x14ac:dyDescent="0.2">
      <c r="AB2116" s="48"/>
      <c r="AC2116" s="53"/>
      <c r="AO2116" s="48"/>
    </row>
    <row r="2117" spans="28:41" s="10" customFormat="1" x14ac:dyDescent="0.2">
      <c r="AB2117" s="48"/>
      <c r="AC2117" s="53"/>
      <c r="AO2117" s="48"/>
    </row>
    <row r="2118" spans="28:41" s="10" customFormat="1" x14ac:dyDescent="0.2">
      <c r="AB2118" s="48"/>
      <c r="AC2118" s="53"/>
      <c r="AO2118" s="48"/>
    </row>
    <row r="2119" spans="28:41" s="10" customFormat="1" x14ac:dyDescent="0.2">
      <c r="AB2119" s="48"/>
      <c r="AC2119" s="53"/>
      <c r="AO2119" s="48"/>
    </row>
    <row r="2120" spans="28:41" s="10" customFormat="1" x14ac:dyDescent="0.2">
      <c r="AB2120" s="48"/>
      <c r="AC2120" s="53"/>
      <c r="AO2120" s="48"/>
    </row>
    <row r="2121" spans="28:41" s="10" customFormat="1" x14ac:dyDescent="0.2">
      <c r="AB2121" s="48"/>
      <c r="AC2121" s="53"/>
      <c r="AO2121" s="48"/>
    </row>
    <row r="2122" spans="28:41" s="10" customFormat="1" x14ac:dyDescent="0.2">
      <c r="AB2122" s="48"/>
      <c r="AC2122" s="53"/>
      <c r="AO2122" s="48"/>
    </row>
    <row r="2123" spans="28:41" s="10" customFormat="1" x14ac:dyDescent="0.2">
      <c r="AB2123" s="48"/>
      <c r="AC2123" s="53"/>
      <c r="AO2123" s="48"/>
    </row>
    <row r="2124" spans="28:41" s="10" customFormat="1" x14ac:dyDescent="0.2">
      <c r="AB2124" s="48"/>
      <c r="AC2124" s="53"/>
      <c r="AO2124" s="48"/>
    </row>
    <row r="2125" spans="28:41" s="10" customFormat="1" x14ac:dyDescent="0.2">
      <c r="AB2125" s="48"/>
      <c r="AC2125" s="53"/>
      <c r="AO2125" s="48"/>
    </row>
    <row r="2126" spans="28:41" s="10" customFormat="1" x14ac:dyDescent="0.2">
      <c r="AB2126" s="48"/>
      <c r="AC2126" s="53"/>
      <c r="AO2126" s="48"/>
    </row>
    <row r="2127" spans="28:41" s="10" customFormat="1" x14ac:dyDescent="0.2">
      <c r="AB2127" s="48"/>
      <c r="AC2127" s="53"/>
      <c r="AO2127" s="48"/>
    </row>
    <row r="2128" spans="28:41" s="10" customFormat="1" x14ac:dyDescent="0.2">
      <c r="AB2128" s="48"/>
      <c r="AC2128" s="53"/>
      <c r="AO2128" s="48"/>
    </row>
    <row r="2129" spans="28:41" s="10" customFormat="1" x14ac:dyDescent="0.2">
      <c r="AB2129" s="48"/>
      <c r="AC2129" s="53"/>
      <c r="AO2129" s="48"/>
    </row>
    <row r="2130" spans="28:41" s="10" customFormat="1" x14ac:dyDescent="0.2">
      <c r="AB2130" s="48"/>
      <c r="AC2130" s="53"/>
      <c r="AO2130" s="48"/>
    </row>
    <row r="2131" spans="28:41" s="10" customFormat="1" x14ac:dyDescent="0.2">
      <c r="AB2131" s="48"/>
      <c r="AC2131" s="53"/>
      <c r="AO2131" s="48"/>
    </row>
    <row r="2132" spans="28:41" s="10" customFormat="1" x14ac:dyDescent="0.2">
      <c r="AB2132" s="48"/>
      <c r="AC2132" s="53"/>
      <c r="AO2132" s="48"/>
    </row>
    <row r="2133" spans="28:41" s="10" customFormat="1" x14ac:dyDescent="0.2">
      <c r="AB2133" s="48"/>
      <c r="AC2133" s="53"/>
      <c r="AO2133" s="48"/>
    </row>
    <row r="2134" spans="28:41" s="10" customFormat="1" x14ac:dyDescent="0.2">
      <c r="AB2134" s="48"/>
      <c r="AC2134" s="53"/>
      <c r="AO2134" s="48"/>
    </row>
    <row r="2135" spans="28:41" s="10" customFormat="1" x14ac:dyDescent="0.2">
      <c r="AB2135" s="48"/>
      <c r="AC2135" s="53"/>
      <c r="AO2135" s="48"/>
    </row>
    <row r="2136" spans="28:41" s="10" customFormat="1" x14ac:dyDescent="0.2">
      <c r="AB2136" s="48"/>
      <c r="AC2136" s="53"/>
      <c r="AO2136" s="48"/>
    </row>
    <row r="2137" spans="28:41" s="10" customFormat="1" x14ac:dyDescent="0.2">
      <c r="AB2137" s="48"/>
      <c r="AC2137" s="53"/>
      <c r="AO2137" s="48"/>
    </row>
    <row r="2138" spans="28:41" s="10" customFormat="1" x14ac:dyDescent="0.2">
      <c r="AB2138" s="48"/>
      <c r="AC2138" s="53"/>
      <c r="AO2138" s="48"/>
    </row>
    <row r="2139" spans="28:41" s="10" customFormat="1" x14ac:dyDescent="0.2">
      <c r="AB2139" s="48"/>
      <c r="AC2139" s="53"/>
      <c r="AO2139" s="48"/>
    </row>
    <row r="2140" spans="28:41" s="10" customFormat="1" x14ac:dyDescent="0.2">
      <c r="AB2140" s="48"/>
      <c r="AC2140" s="53"/>
      <c r="AO2140" s="48"/>
    </row>
    <row r="2141" spans="28:41" s="10" customFormat="1" x14ac:dyDescent="0.2">
      <c r="AB2141" s="48"/>
      <c r="AC2141" s="53"/>
      <c r="AO2141" s="48"/>
    </row>
    <row r="2142" spans="28:41" s="10" customFormat="1" x14ac:dyDescent="0.2">
      <c r="AB2142" s="48"/>
      <c r="AC2142" s="53"/>
      <c r="AO2142" s="48"/>
    </row>
    <row r="2143" spans="28:41" s="10" customFormat="1" x14ac:dyDescent="0.2">
      <c r="AB2143" s="48"/>
      <c r="AC2143" s="53"/>
      <c r="AO2143" s="48"/>
    </row>
    <row r="2144" spans="28:41" s="10" customFormat="1" x14ac:dyDescent="0.2">
      <c r="AB2144" s="48"/>
      <c r="AC2144" s="53"/>
      <c r="AO2144" s="48"/>
    </row>
    <row r="2145" spans="28:41" s="10" customFormat="1" x14ac:dyDescent="0.2">
      <c r="AB2145" s="48"/>
      <c r="AC2145" s="53"/>
      <c r="AO2145" s="48"/>
    </row>
    <row r="2146" spans="28:41" s="10" customFormat="1" x14ac:dyDescent="0.2">
      <c r="AB2146" s="48"/>
      <c r="AC2146" s="53"/>
      <c r="AO2146" s="48"/>
    </row>
    <row r="2147" spans="28:41" s="10" customFormat="1" x14ac:dyDescent="0.2">
      <c r="AB2147" s="48"/>
      <c r="AC2147" s="53"/>
      <c r="AO2147" s="48"/>
    </row>
    <row r="2148" spans="28:41" s="10" customFormat="1" x14ac:dyDescent="0.2">
      <c r="AB2148" s="48"/>
      <c r="AC2148" s="53"/>
      <c r="AO2148" s="48"/>
    </row>
    <row r="2149" spans="28:41" s="10" customFormat="1" x14ac:dyDescent="0.2">
      <c r="AB2149" s="48"/>
      <c r="AC2149" s="53"/>
      <c r="AO2149" s="48"/>
    </row>
    <row r="2150" spans="28:41" s="10" customFormat="1" x14ac:dyDescent="0.2">
      <c r="AB2150" s="48"/>
      <c r="AC2150" s="53"/>
      <c r="AO2150" s="48"/>
    </row>
    <row r="2151" spans="28:41" s="10" customFormat="1" x14ac:dyDescent="0.2">
      <c r="AB2151" s="48"/>
      <c r="AC2151" s="53"/>
      <c r="AO2151" s="48"/>
    </row>
    <row r="2152" spans="28:41" s="10" customFormat="1" x14ac:dyDescent="0.2">
      <c r="AB2152" s="48"/>
      <c r="AC2152" s="53"/>
      <c r="AO2152" s="48"/>
    </row>
    <row r="2153" spans="28:41" s="10" customFormat="1" x14ac:dyDescent="0.2">
      <c r="AB2153" s="48"/>
      <c r="AC2153" s="53"/>
      <c r="AO2153" s="48"/>
    </row>
    <row r="2154" spans="28:41" s="10" customFormat="1" x14ac:dyDescent="0.2">
      <c r="AB2154" s="48"/>
      <c r="AC2154" s="53"/>
      <c r="AO2154" s="48"/>
    </row>
    <row r="2155" spans="28:41" s="10" customFormat="1" x14ac:dyDescent="0.2">
      <c r="AB2155" s="48"/>
      <c r="AC2155" s="53"/>
      <c r="AO2155" s="48"/>
    </row>
    <row r="2156" spans="28:41" s="10" customFormat="1" x14ac:dyDescent="0.2">
      <c r="AB2156" s="48"/>
      <c r="AC2156" s="53"/>
      <c r="AO2156" s="48"/>
    </row>
    <row r="2157" spans="28:41" s="10" customFormat="1" x14ac:dyDescent="0.2">
      <c r="AB2157" s="48"/>
      <c r="AC2157" s="53"/>
      <c r="AO2157" s="48"/>
    </row>
    <row r="2158" spans="28:41" s="10" customFormat="1" x14ac:dyDescent="0.2">
      <c r="AB2158" s="48"/>
      <c r="AC2158" s="53"/>
      <c r="AO2158" s="48"/>
    </row>
    <row r="2159" spans="28:41" s="10" customFormat="1" x14ac:dyDescent="0.2">
      <c r="AB2159" s="48"/>
      <c r="AC2159" s="53"/>
      <c r="AO2159" s="48"/>
    </row>
    <row r="2160" spans="28:41" s="10" customFormat="1" x14ac:dyDescent="0.2">
      <c r="AB2160" s="48"/>
      <c r="AC2160" s="53"/>
      <c r="AO2160" s="48"/>
    </row>
    <row r="2161" spans="28:41" s="10" customFormat="1" x14ac:dyDescent="0.2">
      <c r="AB2161" s="48"/>
      <c r="AC2161" s="53"/>
      <c r="AO2161" s="48"/>
    </row>
    <row r="2162" spans="28:41" s="10" customFormat="1" x14ac:dyDescent="0.2">
      <c r="AB2162" s="48"/>
      <c r="AC2162" s="53"/>
      <c r="AO2162" s="48"/>
    </row>
    <row r="2163" spans="28:41" s="10" customFormat="1" x14ac:dyDescent="0.2">
      <c r="AB2163" s="48"/>
      <c r="AC2163" s="53"/>
      <c r="AO2163" s="48"/>
    </row>
    <row r="2164" spans="28:41" s="10" customFormat="1" x14ac:dyDescent="0.2">
      <c r="AB2164" s="48"/>
      <c r="AC2164" s="53"/>
      <c r="AO2164" s="48"/>
    </row>
    <row r="2165" spans="28:41" s="10" customFormat="1" x14ac:dyDescent="0.2">
      <c r="AB2165" s="48"/>
      <c r="AC2165" s="53"/>
      <c r="AO2165" s="48"/>
    </row>
    <row r="2166" spans="28:41" s="10" customFormat="1" x14ac:dyDescent="0.2">
      <c r="AB2166" s="48"/>
      <c r="AC2166" s="53"/>
      <c r="AO2166" s="48"/>
    </row>
    <row r="2167" spans="28:41" s="10" customFormat="1" x14ac:dyDescent="0.2">
      <c r="AB2167" s="48"/>
      <c r="AC2167" s="53"/>
      <c r="AO2167" s="48"/>
    </row>
    <row r="2168" spans="28:41" s="10" customFormat="1" x14ac:dyDescent="0.2">
      <c r="AB2168" s="48"/>
      <c r="AC2168" s="53"/>
      <c r="AO2168" s="48"/>
    </row>
    <row r="2169" spans="28:41" s="10" customFormat="1" x14ac:dyDescent="0.2">
      <c r="AB2169" s="48"/>
      <c r="AC2169" s="53"/>
      <c r="AO2169" s="48"/>
    </row>
    <row r="2170" spans="28:41" s="10" customFormat="1" x14ac:dyDescent="0.2">
      <c r="AB2170" s="48"/>
      <c r="AC2170" s="53"/>
      <c r="AO2170" s="48"/>
    </row>
    <row r="2171" spans="28:41" s="10" customFormat="1" x14ac:dyDescent="0.2">
      <c r="AB2171" s="48"/>
      <c r="AC2171" s="53"/>
      <c r="AO2171" s="48"/>
    </row>
    <row r="2172" spans="28:41" s="10" customFormat="1" x14ac:dyDescent="0.2">
      <c r="AB2172" s="48"/>
      <c r="AC2172" s="53"/>
      <c r="AO2172" s="48"/>
    </row>
    <row r="2173" spans="28:41" s="10" customFormat="1" x14ac:dyDescent="0.2">
      <c r="AB2173" s="48"/>
      <c r="AC2173" s="53"/>
      <c r="AO2173" s="48"/>
    </row>
    <row r="2174" spans="28:41" s="10" customFormat="1" x14ac:dyDescent="0.2">
      <c r="AB2174" s="48"/>
      <c r="AC2174" s="53"/>
      <c r="AO2174" s="48"/>
    </row>
    <row r="2175" spans="28:41" s="10" customFormat="1" x14ac:dyDescent="0.2">
      <c r="AB2175" s="48"/>
      <c r="AC2175" s="53"/>
      <c r="AO2175" s="48"/>
    </row>
    <row r="2176" spans="28:41" s="10" customFormat="1" x14ac:dyDescent="0.2">
      <c r="AB2176" s="48"/>
      <c r="AC2176" s="53"/>
      <c r="AO2176" s="48"/>
    </row>
    <row r="2177" spans="28:41" s="10" customFormat="1" x14ac:dyDescent="0.2">
      <c r="AB2177" s="48"/>
      <c r="AC2177" s="53"/>
      <c r="AO2177" s="48"/>
    </row>
    <row r="2178" spans="28:41" s="10" customFormat="1" x14ac:dyDescent="0.2">
      <c r="AB2178" s="48"/>
      <c r="AC2178" s="53"/>
      <c r="AO2178" s="48"/>
    </row>
    <row r="2179" spans="28:41" s="10" customFormat="1" x14ac:dyDescent="0.2">
      <c r="AB2179" s="48"/>
      <c r="AC2179" s="53"/>
      <c r="AO2179" s="48"/>
    </row>
    <row r="2180" spans="28:41" s="10" customFormat="1" x14ac:dyDescent="0.2">
      <c r="AB2180" s="48"/>
      <c r="AC2180" s="53"/>
      <c r="AO2180" s="48"/>
    </row>
    <row r="2181" spans="28:41" s="10" customFormat="1" x14ac:dyDescent="0.2">
      <c r="AB2181" s="48"/>
      <c r="AC2181" s="53"/>
      <c r="AO2181" s="48"/>
    </row>
    <row r="2182" spans="28:41" s="10" customFormat="1" x14ac:dyDescent="0.2">
      <c r="AB2182" s="48"/>
      <c r="AC2182" s="53"/>
      <c r="AO2182" s="48"/>
    </row>
    <row r="2183" spans="28:41" s="10" customFormat="1" x14ac:dyDescent="0.2">
      <c r="AB2183" s="48"/>
      <c r="AC2183" s="53"/>
      <c r="AO2183" s="48"/>
    </row>
    <row r="2184" spans="28:41" s="10" customFormat="1" x14ac:dyDescent="0.2">
      <c r="AB2184" s="48"/>
      <c r="AC2184" s="53"/>
      <c r="AO2184" s="48"/>
    </row>
    <row r="2185" spans="28:41" s="10" customFormat="1" x14ac:dyDescent="0.2">
      <c r="AB2185" s="48"/>
      <c r="AC2185" s="53"/>
      <c r="AO2185" s="48"/>
    </row>
    <row r="2186" spans="28:41" s="10" customFormat="1" x14ac:dyDescent="0.2">
      <c r="AB2186" s="48"/>
      <c r="AC2186" s="53"/>
      <c r="AO2186" s="48"/>
    </row>
    <row r="2187" spans="28:41" s="10" customFormat="1" x14ac:dyDescent="0.2">
      <c r="AB2187" s="48"/>
      <c r="AC2187" s="53"/>
      <c r="AO2187" s="48"/>
    </row>
    <row r="2188" spans="28:41" s="10" customFormat="1" x14ac:dyDescent="0.2">
      <c r="AB2188" s="48"/>
      <c r="AC2188" s="53"/>
      <c r="AO2188" s="48"/>
    </row>
    <row r="2189" spans="28:41" s="10" customFormat="1" x14ac:dyDescent="0.2">
      <c r="AB2189" s="48"/>
      <c r="AC2189" s="53"/>
      <c r="AO2189" s="48"/>
    </row>
    <row r="2190" spans="28:41" s="10" customFormat="1" x14ac:dyDescent="0.2">
      <c r="AB2190" s="48"/>
      <c r="AC2190" s="53"/>
      <c r="AO2190" s="48"/>
    </row>
    <row r="2191" spans="28:41" s="10" customFormat="1" x14ac:dyDescent="0.2">
      <c r="AB2191" s="48"/>
      <c r="AC2191" s="53"/>
      <c r="AO2191" s="48"/>
    </row>
    <row r="2192" spans="28:41" s="10" customFormat="1" x14ac:dyDescent="0.2">
      <c r="AB2192" s="48"/>
      <c r="AC2192" s="53"/>
      <c r="AO2192" s="48"/>
    </row>
    <row r="2193" spans="28:41" s="10" customFormat="1" x14ac:dyDescent="0.2">
      <c r="AB2193" s="48"/>
      <c r="AC2193" s="53"/>
      <c r="AO2193" s="48"/>
    </row>
    <row r="2194" spans="28:41" s="10" customFormat="1" x14ac:dyDescent="0.2">
      <c r="AB2194" s="48"/>
      <c r="AC2194" s="53"/>
      <c r="AO2194" s="48"/>
    </row>
    <row r="2195" spans="28:41" s="10" customFormat="1" x14ac:dyDescent="0.2">
      <c r="AB2195" s="48"/>
      <c r="AC2195" s="53"/>
      <c r="AO2195" s="48"/>
    </row>
    <row r="2196" spans="28:41" s="10" customFormat="1" x14ac:dyDescent="0.2">
      <c r="AB2196" s="48"/>
      <c r="AC2196" s="53"/>
      <c r="AO2196" s="48"/>
    </row>
    <row r="2197" spans="28:41" s="10" customFormat="1" x14ac:dyDescent="0.2">
      <c r="AB2197" s="48"/>
      <c r="AC2197" s="53"/>
      <c r="AO2197" s="48"/>
    </row>
    <row r="2198" spans="28:41" s="10" customFormat="1" x14ac:dyDescent="0.2">
      <c r="AB2198" s="48"/>
      <c r="AC2198" s="53"/>
      <c r="AO2198" s="48"/>
    </row>
    <row r="2199" spans="28:41" s="10" customFormat="1" x14ac:dyDescent="0.2">
      <c r="AB2199" s="48"/>
      <c r="AC2199" s="53"/>
      <c r="AO2199" s="48"/>
    </row>
    <row r="2200" spans="28:41" s="10" customFormat="1" x14ac:dyDescent="0.2">
      <c r="AB2200" s="48"/>
      <c r="AC2200" s="53"/>
      <c r="AO2200" s="48"/>
    </row>
    <row r="2201" spans="28:41" s="10" customFormat="1" x14ac:dyDescent="0.2">
      <c r="AB2201" s="48"/>
      <c r="AC2201" s="53"/>
      <c r="AO2201" s="48"/>
    </row>
    <row r="2202" spans="28:41" s="10" customFormat="1" x14ac:dyDescent="0.2">
      <c r="AB2202" s="48"/>
      <c r="AC2202" s="53"/>
      <c r="AO2202" s="48"/>
    </row>
    <row r="2203" spans="28:41" s="10" customFormat="1" x14ac:dyDescent="0.2">
      <c r="AB2203" s="48"/>
      <c r="AC2203" s="53"/>
      <c r="AO2203" s="48"/>
    </row>
    <row r="2204" spans="28:41" s="10" customFormat="1" x14ac:dyDescent="0.2">
      <c r="AB2204" s="48"/>
      <c r="AC2204" s="53"/>
      <c r="AO2204" s="48"/>
    </row>
    <row r="2205" spans="28:41" s="10" customFormat="1" x14ac:dyDescent="0.2">
      <c r="AB2205" s="48"/>
      <c r="AC2205" s="53"/>
      <c r="AO2205" s="48"/>
    </row>
    <row r="2206" spans="28:41" s="10" customFormat="1" x14ac:dyDescent="0.2">
      <c r="AB2206" s="48"/>
      <c r="AC2206" s="53"/>
      <c r="AO2206" s="48"/>
    </row>
    <row r="2207" spans="28:41" s="10" customFormat="1" x14ac:dyDescent="0.2">
      <c r="AB2207" s="48"/>
      <c r="AC2207" s="53"/>
      <c r="AO2207" s="48"/>
    </row>
    <row r="2208" spans="28:41" s="10" customFormat="1" x14ac:dyDescent="0.2">
      <c r="AB2208" s="48"/>
      <c r="AC2208" s="53"/>
      <c r="AO2208" s="48"/>
    </row>
    <row r="2209" spans="28:41" s="10" customFormat="1" x14ac:dyDescent="0.2">
      <c r="AB2209" s="48"/>
      <c r="AC2209" s="53"/>
      <c r="AO2209" s="48"/>
    </row>
    <row r="2210" spans="28:41" s="10" customFormat="1" x14ac:dyDescent="0.2">
      <c r="AB2210" s="48"/>
      <c r="AC2210" s="53"/>
      <c r="AO2210" s="48"/>
    </row>
    <row r="2211" spans="28:41" s="10" customFormat="1" x14ac:dyDescent="0.2">
      <c r="AB2211" s="48"/>
      <c r="AC2211" s="53"/>
      <c r="AO2211" s="48"/>
    </row>
    <row r="2212" spans="28:41" s="10" customFormat="1" x14ac:dyDescent="0.2">
      <c r="AB2212" s="48"/>
      <c r="AC2212" s="53"/>
      <c r="AO2212" s="48"/>
    </row>
    <row r="2213" spans="28:41" s="10" customFormat="1" x14ac:dyDescent="0.2">
      <c r="AB2213" s="48"/>
      <c r="AC2213" s="53"/>
      <c r="AO2213" s="48"/>
    </row>
    <row r="2214" spans="28:41" s="10" customFormat="1" x14ac:dyDescent="0.2">
      <c r="AB2214" s="48"/>
      <c r="AC2214" s="53"/>
      <c r="AO2214" s="48"/>
    </row>
    <row r="2215" spans="28:41" s="10" customFormat="1" x14ac:dyDescent="0.2">
      <c r="AB2215" s="48"/>
      <c r="AC2215" s="53"/>
      <c r="AO2215" s="48"/>
    </row>
    <row r="2216" spans="28:41" s="10" customFormat="1" x14ac:dyDescent="0.2">
      <c r="AB2216" s="48"/>
      <c r="AC2216" s="53"/>
      <c r="AO2216" s="48"/>
    </row>
    <row r="2217" spans="28:41" s="10" customFormat="1" x14ac:dyDescent="0.2">
      <c r="AB2217" s="48"/>
      <c r="AC2217" s="53"/>
      <c r="AO2217" s="48"/>
    </row>
    <row r="2218" spans="28:41" s="10" customFormat="1" x14ac:dyDescent="0.2">
      <c r="AB2218" s="48"/>
      <c r="AC2218" s="53"/>
      <c r="AO2218" s="48"/>
    </row>
    <row r="2219" spans="28:41" s="10" customFormat="1" x14ac:dyDescent="0.2">
      <c r="AB2219" s="48"/>
      <c r="AC2219" s="53"/>
      <c r="AO2219" s="48"/>
    </row>
    <row r="2220" spans="28:41" s="10" customFormat="1" x14ac:dyDescent="0.2">
      <c r="AB2220" s="48"/>
      <c r="AC2220" s="53"/>
      <c r="AO2220" s="48"/>
    </row>
    <row r="2221" spans="28:41" s="10" customFormat="1" x14ac:dyDescent="0.2">
      <c r="AB2221" s="48"/>
      <c r="AC2221" s="53"/>
      <c r="AO2221" s="48"/>
    </row>
    <row r="2222" spans="28:41" s="10" customFormat="1" x14ac:dyDescent="0.2">
      <c r="AB2222" s="48"/>
      <c r="AC2222" s="53"/>
      <c r="AO2222" s="48"/>
    </row>
    <row r="2223" spans="28:41" s="10" customFormat="1" x14ac:dyDescent="0.2">
      <c r="AB2223" s="48"/>
      <c r="AC2223" s="53"/>
      <c r="AO2223" s="48"/>
    </row>
    <row r="2224" spans="28:41" s="10" customFormat="1" x14ac:dyDescent="0.2">
      <c r="AB2224" s="48"/>
      <c r="AC2224" s="53"/>
      <c r="AO2224" s="48"/>
    </row>
    <row r="2225" spans="28:41" s="10" customFormat="1" x14ac:dyDescent="0.2">
      <c r="AB2225" s="48"/>
      <c r="AC2225" s="53"/>
      <c r="AO2225" s="48"/>
    </row>
    <row r="2226" spans="28:41" s="10" customFormat="1" x14ac:dyDescent="0.2">
      <c r="AB2226" s="48"/>
      <c r="AC2226" s="53"/>
      <c r="AO2226" s="48"/>
    </row>
    <row r="2227" spans="28:41" s="10" customFormat="1" x14ac:dyDescent="0.2">
      <c r="AB2227" s="48"/>
      <c r="AC2227" s="53"/>
      <c r="AO2227" s="48"/>
    </row>
    <row r="2228" spans="28:41" s="10" customFormat="1" x14ac:dyDescent="0.2">
      <c r="AB2228" s="48"/>
      <c r="AC2228" s="53"/>
      <c r="AO2228" s="48"/>
    </row>
    <row r="2229" spans="28:41" s="10" customFormat="1" x14ac:dyDescent="0.2">
      <c r="AB2229" s="48"/>
      <c r="AC2229" s="53"/>
      <c r="AO2229" s="48"/>
    </row>
    <row r="2230" spans="28:41" s="10" customFormat="1" x14ac:dyDescent="0.2">
      <c r="AB2230" s="48"/>
      <c r="AC2230" s="53"/>
      <c r="AO2230" s="48"/>
    </row>
    <row r="2231" spans="28:41" s="10" customFormat="1" x14ac:dyDescent="0.2">
      <c r="AB2231" s="48"/>
      <c r="AC2231" s="53"/>
      <c r="AO2231" s="48"/>
    </row>
    <row r="2232" spans="28:41" s="10" customFormat="1" x14ac:dyDescent="0.2">
      <c r="AB2232" s="48"/>
      <c r="AC2232" s="53"/>
      <c r="AO2232" s="48"/>
    </row>
    <row r="2233" spans="28:41" s="10" customFormat="1" x14ac:dyDescent="0.2">
      <c r="AB2233" s="48"/>
      <c r="AC2233" s="53"/>
      <c r="AO2233" s="48"/>
    </row>
    <row r="2234" spans="28:41" s="10" customFormat="1" x14ac:dyDescent="0.2">
      <c r="AB2234" s="48"/>
      <c r="AC2234" s="53"/>
      <c r="AO2234" s="48"/>
    </row>
    <row r="2235" spans="28:41" s="10" customFormat="1" x14ac:dyDescent="0.2">
      <c r="AB2235" s="48"/>
      <c r="AC2235" s="53"/>
      <c r="AO2235" s="48"/>
    </row>
    <row r="2236" spans="28:41" s="10" customFormat="1" x14ac:dyDescent="0.2">
      <c r="AB2236" s="48"/>
      <c r="AC2236" s="53"/>
      <c r="AO2236" s="48"/>
    </row>
    <row r="2237" spans="28:41" s="10" customFormat="1" x14ac:dyDescent="0.2">
      <c r="AB2237" s="48"/>
      <c r="AC2237" s="53"/>
      <c r="AO2237" s="48"/>
    </row>
    <row r="2238" spans="28:41" s="10" customFormat="1" x14ac:dyDescent="0.2">
      <c r="AB2238" s="48"/>
      <c r="AC2238" s="53"/>
      <c r="AO2238" s="48"/>
    </row>
    <row r="2239" spans="28:41" s="10" customFormat="1" x14ac:dyDescent="0.2">
      <c r="AB2239" s="48"/>
      <c r="AC2239" s="53"/>
      <c r="AO2239" s="48"/>
    </row>
    <row r="2240" spans="28:41" s="10" customFormat="1" x14ac:dyDescent="0.2">
      <c r="AB2240" s="48"/>
      <c r="AC2240" s="53"/>
      <c r="AO2240" s="48"/>
    </row>
    <row r="2241" spans="28:41" s="10" customFormat="1" x14ac:dyDescent="0.2">
      <c r="AB2241" s="48"/>
      <c r="AC2241" s="53"/>
      <c r="AO2241" s="48"/>
    </row>
    <row r="2242" spans="28:41" s="10" customFormat="1" x14ac:dyDescent="0.2">
      <c r="AB2242" s="48"/>
      <c r="AC2242" s="53"/>
      <c r="AO2242" s="48"/>
    </row>
    <row r="2243" spans="28:41" s="10" customFormat="1" x14ac:dyDescent="0.2">
      <c r="AB2243" s="48"/>
      <c r="AC2243" s="53"/>
      <c r="AO2243" s="48"/>
    </row>
    <row r="2244" spans="28:41" s="10" customFormat="1" x14ac:dyDescent="0.2">
      <c r="AB2244" s="48"/>
      <c r="AC2244" s="53"/>
      <c r="AO2244" s="48"/>
    </row>
    <row r="2245" spans="28:41" s="10" customFormat="1" x14ac:dyDescent="0.2">
      <c r="AB2245" s="48"/>
      <c r="AC2245" s="53"/>
      <c r="AO2245" s="48"/>
    </row>
    <row r="2246" spans="28:41" s="10" customFormat="1" x14ac:dyDescent="0.2">
      <c r="AB2246" s="48"/>
      <c r="AC2246" s="53"/>
      <c r="AO2246" s="48"/>
    </row>
    <row r="2247" spans="28:41" s="10" customFormat="1" x14ac:dyDescent="0.2">
      <c r="AB2247" s="48"/>
      <c r="AC2247" s="53"/>
      <c r="AO2247" s="48"/>
    </row>
    <row r="2248" spans="28:41" s="10" customFormat="1" x14ac:dyDescent="0.2">
      <c r="AB2248" s="48"/>
      <c r="AC2248" s="53"/>
      <c r="AO2248" s="48"/>
    </row>
    <row r="2249" spans="28:41" s="10" customFormat="1" x14ac:dyDescent="0.2">
      <c r="AB2249" s="48"/>
      <c r="AC2249" s="53"/>
      <c r="AO2249" s="48"/>
    </row>
    <row r="2250" spans="28:41" s="10" customFormat="1" x14ac:dyDescent="0.2">
      <c r="AB2250" s="48"/>
      <c r="AC2250" s="53"/>
      <c r="AO2250" s="48"/>
    </row>
    <row r="2251" spans="28:41" s="10" customFormat="1" x14ac:dyDescent="0.2">
      <c r="AB2251" s="48"/>
      <c r="AC2251" s="53"/>
      <c r="AO2251" s="48"/>
    </row>
    <row r="2252" spans="28:41" s="10" customFormat="1" x14ac:dyDescent="0.2">
      <c r="AB2252" s="48"/>
      <c r="AC2252" s="53"/>
      <c r="AO2252" s="48"/>
    </row>
    <row r="2253" spans="28:41" s="10" customFormat="1" x14ac:dyDescent="0.2">
      <c r="AB2253" s="48"/>
      <c r="AC2253" s="53"/>
      <c r="AO2253" s="48"/>
    </row>
    <row r="2254" spans="28:41" s="10" customFormat="1" x14ac:dyDescent="0.2">
      <c r="AB2254" s="48"/>
      <c r="AC2254" s="53"/>
      <c r="AO2254" s="48"/>
    </row>
    <row r="2255" spans="28:41" s="10" customFormat="1" x14ac:dyDescent="0.2">
      <c r="AB2255" s="48"/>
      <c r="AC2255" s="53"/>
      <c r="AO2255" s="48"/>
    </row>
    <row r="2256" spans="28:41" s="10" customFormat="1" x14ac:dyDescent="0.2">
      <c r="AB2256" s="48"/>
      <c r="AC2256" s="53"/>
      <c r="AO2256" s="48"/>
    </row>
    <row r="2257" spans="28:41" s="10" customFormat="1" x14ac:dyDescent="0.2">
      <c r="AB2257" s="48"/>
      <c r="AC2257" s="53"/>
      <c r="AO2257" s="48"/>
    </row>
    <row r="2258" spans="28:41" s="10" customFormat="1" x14ac:dyDescent="0.2">
      <c r="AB2258" s="48"/>
      <c r="AC2258" s="53"/>
      <c r="AO2258" s="48"/>
    </row>
    <row r="2259" spans="28:41" s="10" customFormat="1" x14ac:dyDescent="0.2">
      <c r="AB2259" s="48"/>
      <c r="AC2259" s="53"/>
      <c r="AO2259" s="48"/>
    </row>
    <row r="2260" spans="28:41" s="10" customFormat="1" x14ac:dyDescent="0.2">
      <c r="AB2260" s="48"/>
      <c r="AC2260" s="53"/>
      <c r="AO2260" s="48"/>
    </row>
    <row r="2261" spans="28:41" s="10" customFormat="1" x14ac:dyDescent="0.2">
      <c r="AB2261" s="48"/>
      <c r="AC2261" s="53"/>
      <c r="AO2261" s="48"/>
    </row>
    <row r="2262" spans="28:41" s="10" customFormat="1" x14ac:dyDescent="0.2">
      <c r="AB2262" s="48"/>
      <c r="AC2262" s="53"/>
      <c r="AO2262" s="48"/>
    </row>
    <row r="2263" spans="28:41" s="10" customFormat="1" x14ac:dyDescent="0.2">
      <c r="AB2263" s="48"/>
      <c r="AC2263" s="53"/>
      <c r="AO2263" s="48"/>
    </row>
    <row r="2264" spans="28:41" s="10" customFormat="1" x14ac:dyDescent="0.2">
      <c r="AB2264" s="48"/>
      <c r="AC2264" s="53"/>
      <c r="AO2264" s="48"/>
    </row>
    <row r="2265" spans="28:41" s="10" customFormat="1" x14ac:dyDescent="0.2">
      <c r="AB2265" s="48"/>
      <c r="AC2265" s="53"/>
      <c r="AO2265" s="48"/>
    </row>
    <row r="2266" spans="28:41" s="10" customFormat="1" x14ac:dyDescent="0.2">
      <c r="AB2266" s="48"/>
      <c r="AC2266" s="53"/>
      <c r="AO2266" s="48"/>
    </row>
    <row r="2267" spans="28:41" s="10" customFormat="1" x14ac:dyDescent="0.2">
      <c r="AB2267" s="48"/>
      <c r="AC2267" s="53"/>
      <c r="AO2267" s="48"/>
    </row>
    <row r="2268" spans="28:41" s="10" customFormat="1" x14ac:dyDescent="0.2">
      <c r="AB2268" s="48"/>
      <c r="AC2268" s="53"/>
      <c r="AO2268" s="48"/>
    </row>
    <row r="2269" spans="28:41" s="10" customFormat="1" x14ac:dyDescent="0.2">
      <c r="AB2269" s="48"/>
      <c r="AC2269" s="53"/>
      <c r="AO2269" s="48"/>
    </row>
    <row r="2270" spans="28:41" s="10" customFormat="1" x14ac:dyDescent="0.2">
      <c r="AB2270" s="48"/>
      <c r="AC2270" s="53"/>
      <c r="AO2270" s="48"/>
    </row>
    <row r="2271" spans="28:41" s="10" customFormat="1" x14ac:dyDescent="0.2">
      <c r="AB2271" s="48"/>
      <c r="AC2271" s="53"/>
      <c r="AO2271" s="48"/>
    </row>
    <row r="2272" spans="28:41" s="10" customFormat="1" x14ac:dyDescent="0.2">
      <c r="AB2272" s="48"/>
      <c r="AC2272" s="53"/>
      <c r="AO2272" s="48"/>
    </row>
    <row r="2273" spans="28:41" s="10" customFormat="1" x14ac:dyDescent="0.2">
      <c r="AB2273" s="48"/>
      <c r="AC2273" s="53"/>
      <c r="AO2273" s="48"/>
    </row>
    <row r="2274" spans="28:41" s="10" customFormat="1" x14ac:dyDescent="0.2">
      <c r="AB2274" s="48"/>
      <c r="AC2274" s="53"/>
      <c r="AO2274" s="48"/>
    </row>
    <row r="2275" spans="28:41" s="10" customFormat="1" x14ac:dyDescent="0.2">
      <c r="AB2275" s="48"/>
      <c r="AC2275" s="53"/>
      <c r="AO2275" s="48"/>
    </row>
    <row r="2276" spans="28:41" s="10" customFormat="1" x14ac:dyDescent="0.2">
      <c r="AB2276" s="48"/>
      <c r="AC2276" s="53"/>
      <c r="AO2276" s="48"/>
    </row>
    <row r="2277" spans="28:41" s="10" customFormat="1" x14ac:dyDescent="0.2">
      <c r="AB2277" s="48"/>
      <c r="AC2277" s="53"/>
      <c r="AO2277" s="48"/>
    </row>
    <row r="2278" spans="28:41" s="10" customFormat="1" x14ac:dyDescent="0.2">
      <c r="AB2278" s="48"/>
      <c r="AC2278" s="53"/>
      <c r="AO2278" s="48"/>
    </row>
    <row r="2279" spans="28:41" s="10" customFormat="1" x14ac:dyDescent="0.2">
      <c r="AB2279" s="48"/>
      <c r="AC2279" s="53"/>
      <c r="AO2279" s="48"/>
    </row>
    <row r="2280" spans="28:41" s="10" customFormat="1" x14ac:dyDescent="0.2">
      <c r="AB2280" s="48"/>
      <c r="AC2280" s="53"/>
      <c r="AO2280" s="48"/>
    </row>
    <row r="2281" spans="28:41" s="10" customFormat="1" x14ac:dyDescent="0.2">
      <c r="AB2281" s="48"/>
      <c r="AC2281" s="53"/>
      <c r="AO2281" s="48"/>
    </row>
    <row r="2282" spans="28:41" s="10" customFormat="1" x14ac:dyDescent="0.2">
      <c r="AB2282" s="48"/>
      <c r="AC2282" s="53"/>
      <c r="AO2282" s="48"/>
    </row>
    <row r="2283" spans="28:41" s="10" customFormat="1" x14ac:dyDescent="0.2">
      <c r="AB2283" s="48"/>
      <c r="AC2283" s="53"/>
      <c r="AO2283" s="48"/>
    </row>
    <row r="2284" spans="28:41" s="10" customFormat="1" x14ac:dyDescent="0.2">
      <c r="AB2284" s="48"/>
      <c r="AC2284" s="53"/>
      <c r="AO2284" s="48"/>
    </row>
    <row r="2285" spans="28:41" s="10" customFormat="1" x14ac:dyDescent="0.2">
      <c r="AB2285" s="48"/>
      <c r="AC2285" s="53"/>
      <c r="AO2285" s="48"/>
    </row>
    <row r="2286" spans="28:41" s="10" customFormat="1" x14ac:dyDescent="0.2">
      <c r="AB2286" s="48"/>
      <c r="AC2286" s="53"/>
      <c r="AO2286" s="48"/>
    </row>
    <row r="2287" spans="28:41" s="10" customFormat="1" x14ac:dyDescent="0.2">
      <c r="AB2287" s="48"/>
      <c r="AC2287" s="53"/>
      <c r="AO2287" s="48"/>
    </row>
    <row r="2288" spans="28:41" s="10" customFormat="1" x14ac:dyDescent="0.2">
      <c r="AB2288" s="48"/>
      <c r="AC2288" s="53"/>
      <c r="AO2288" s="48"/>
    </row>
    <row r="2289" spans="28:41" s="10" customFormat="1" x14ac:dyDescent="0.2">
      <c r="AB2289" s="48"/>
      <c r="AC2289" s="53"/>
      <c r="AO2289" s="48"/>
    </row>
    <row r="2290" spans="28:41" s="10" customFormat="1" x14ac:dyDescent="0.2">
      <c r="AB2290" s="48"/>
      <c r="AC2290" s="53"/>
      <c r="AO2290" s="48"/>
    </row>
    <row r="2291" spans="28:41" s="10" customFormat="1" x14ac:dyDescent="0.2">
      <c r="AB2291" s="48"/>
      <c r="AC2291" s="53"/>
      <c r="AO2291" s="48"/>
    </row>
    <row r="2292" spans="28:41" s="10" customFormat="1" x14ac:dyDescent="0.2">
      <c r="AB2292" s="48"/>
      <c r="AC2292" s="53"/>
      <c r="AO2292" s="48"/>
    </row>
    <row r="2293" spans="28:41" s="10" customFormat="1" x14ac:dyDescent="0.2">
      <c r="AB2293" s="48"/>
      <c r="AC2293" s="53"/>
      <c r="AO2293" s="48"/>
    </row>
    <row r="2294" spans="28:41" s="10" customFormat="1" x14ac:dyDescent="0.2">
      <c r="AB2294" s="48"/>
      <c r="AC2294" s="53"/>
      <c r="AO2294" s="48"/>
    </row>
    <row r="2295" spans="28:41" s="10" customFormat="1" x14ac:dyDescent="0.2">
      <c r="AB2295" s="48"/>
      <c r="AC2295" s="53"/>
      <c r="AO2295" s="48"/>
    </row>
    <row r="2296" spans="28:41" s="10" customFormat="1" x14ac:dyDescent="0.2">
      <c r="AB2296" s="48"/>
      <c r="AC2296" s="53"/>
      <c r="AO2296" s="48"/>
    </row>
    <row r="2297" spans="28:41" s="10" customFormat="1" x14ac:dyDescent="0.2">
      <c r="AB2297" s="48"/>
      <c r="AC2297" s="53"/>
      <c r="AO2297" s="48"/>
    </row>
    <row r="2298" spans="28:41" s="10" customFormat="1" x14ac:dyDescent="0.2">
      <c r="AB2298" s="48"/>
      <c r="AC2298" s="53"/>
      <c r="AO2298" s="48"/>
    </row>
    <row r="2299" spans="28:41" s="10" customFormat="1" x14ac:dyDescent="0.2">
      <c r="AB2299" s="48"/>
      <c r="AC2299" s="53"/>
      <c r="AO2299" s="48"/>
    </row>
    <row r="2300" spans="28:41" s="10" customFormat="1" x14ac:dyDescent="0.2">
      <c r="AB2300" s="48"/>
      <c r="AC2300" s="53"/>
      <c r="AO2300" s="48"/>
    </row>
    <row r="2301" spans="28:41" s="10" customFormat="1" x14ac:dyDescent="0.2">
      <c r="AB2301" s="48"/>
      <c r="AC2301" s="53"/>
      <c r="AO2301" s="48"/>
    </row>
    <row r="2302" spans="28:41" s="10" customFormat="1" x14ac:dyDescent="0.2">
      <c r="AB2302" s="48"/>
      <c r="AC2302" s="53"/>
      <c r="AO2302" s="48"/>
    </row>
    <row r="2303" spans="28:41" s="10" customFormat="1" x14ac:dyDescent="0.2">
      <c r="AB2303" s="48"/>
      <c r="AC2303" s="53"/>
      <c r="AO2303" s="48"/>
    </row>
    <row r="2304" spans="28:41" s="10" customFormat="1" x14ac:dyDescent="0.2">
      <c r="AB2304" s="48"/>
      <c r="AC2304" s="53"/>
      <c r="AO2304" s="48"/>
    </row>
    <row r="2305" spans="28:41" s="10" customFormat="1" x14ac:dyDescent="0.2">
      <c r="AB2305" s="48"/>
      <c r="AC2305" s="53"/>
      <c r="AO2305" s="48"/>
    </row>
    <row r="2306" spans="28:41" s="10" customFormat="1" x14ac:dyDescent="0.2">
      <c r="AB2306" s="48"/>
      <c r="AC2306" s="53"/>
      <c r="AO2306" s="48"/>
    </row>
    <row r="2307" spans="28:41" s="10" customFormat="1" x14ac:dyDescent="0.2">
      <c r="AB2307" s="48"/>
      <c r="AC2307" s="53"/>
      <c r="AO2307" s="48"/>
    </row>
    <row r="2308" spans="28:41" s="10" customFormat="1" x14ac:dyDescent="0.2">
      <c r="AB2308" s="48"/>
      <c r="AC2308" s="53"/>
      <c r="AO2308" s="48"/>
    </row>
    <row r="2309" spans="28:41" s="10" customFormat="1" x14ac:dyDescent="0.2">
      <c r="AB2309" s="48"/>
      <c r="AC2309" s="53"/>
      <c r="AO2309" s="48"/>
    </row>
    <row r="2310" spans="28:41" s="10" customFormat="1" x14ac:dyDescent="0.2">
      <c r="AB2310" s="48"/>
      <c r="AC2310" s="53"/>
      <c r="AO2310" s="48"/>
    </row>
    <row r="2311" spans="28:41" s="10" customFormat="1" x14ac:dyDescent="0.2">
      <c r="AB2311" s="48"/>
      <c r="AC2311" s="53"/>
      <c r="AO2311" s="48"/>
    </row>
    <row r="2312" spans="28:41" s="10" customFormat="1" x14ac:dyDescent="0.2">
      <c r="AB2312" s="48"/>
      <c r="AC2312" s="53"/>
      <c r="AO2312" s="48"/>
    </row>
    <row r="2313" spans="28:41" s="10" customFormat="1" x14ac:dyDescent="0.2">
      <c r="AB2313" s="48"/>
      <c r="AC2313" s="53"/>
      <c r="AO2313" s="48"/>
    </row>
    <row r="2314" spans="28:41" s="10" customFormat="1" x14ac:dyDescent="0.2">
      <c r="AB2314" s="48"/>
      <c r="AC2314" s="53"/>
      <c r="AO2314" s="48"/>
    </row>
    <row r="2315" spans="28:41" s="10" customFormat="1" x14ac:dyDescent="0.2">
      <c r="AB2315" s="48"/>
      <c r="AC2315" s="53"/>
      <c r="AO2315" s="48"/>
    </row>
    <row r="2316" spans="28:41" s="10" customFormat="1" x14ac:dyDescent="0.2">
      <c r="AB2316" s="48"/>
      <c r="AC2316" s="53"/>
      <c r="AO2316" s="48"/>
    </row>
    <row r="2317" spans="28:41" s="10" customFormat="1" x14ac:dyDescent="0.2">
      <c r="AB2317" s="48"/>
      <c r="AC2317" s="53"/>
      <c r="AO2317" s="48"/>
    </row>
    <row r="2318" spans="28:41" s="10" customFormat="1" x14ac:dyDescent="0.2">
      <c r="AB2318" s="48"/>
      <c r="AC2318" s="53"/>
      <c r="AO2318" s="48"/>
    </row>
    <row r="2319" spans="28:41" s="10" customFormat="1" x14ac:dyDescent="0.2">
      <c r="AB2319" s="48"/>
      <c r="AC2319" s="53"/>
      <c r="AO2319" s="48"/>
    </row>
    <row r="2320" spans="28:41" s="10" customFormat="1" x14ac:dyDescent="0.2">
      <c r="AB2320" s="48"/>
      <c r="AC2320" s="53"/>
      <c r="AO2320" s="48"/>
    </row>
    <row r="2321" spans="28:41" s="10" customFormat="1" x14ac:dyDescent="0.2">
      <c r="AB2321" s="48"/>
      <c r="AC2321" s="53"/>
      <c r="AO2321" s="48"/>
    </row>
    <row r="2322" spans="28:41" s="10" customFormat="1" x14ac:dyDescent="0.2">
      <c r="AB2322" s="48"/>
      <c r="AC2322" s="53"/>
      <c r="AO2322" s="48"/>
    </row>
    <row r="2323" spans="28:41" s="10" customFormat="1" x14ac:dyDescent="0.2">
      <c r="AB2323" s="48"/>
      <c r="AC2323" s="53"/>
      <c r="AO2323" s="48"/>
    </row>
    <row r="2324" spans="28:41" s="10" customFormat="1" x14ac:dyDescent="0.2">
      <c r="AB2324" s="48"/>
      <c r="AC2324" s="53"/>
      <c r="AO2324" s="48"/>
    </row>
    <row r="2325" spans="28:41" s="10" customFormat="1" x14ac:dyDescent="0.2">
      <c r="AB2325" s="48"/>
      <c r="AC2325" s="53"/>
      <c r="AO2325" s="48"/>
    </row>
    <row r="2326" spans="28:41" s="10" customFormat="1" x14ac:dyDescent="0.2">
      <c r="AB2326" s="48"/>
      <c r="AC2326" s="53"/>
      <c r="AO2326" s="48"/>
    </row>
    <row r="2327" spans="28:41" s="10" customFormat="1" x14ac:dyDescent="0.2">
      <c r="AB2327" s="48"/>
      <c r="AC2327" s="53"/>
      <c r="AO2327" s="48"/>
    </row>
    <row r="2328" spans="28:41" s="10" customFormat="1" x14ac:dyDescent="0.2">
      <c r="AB2328" s="48"/>
      <c r="AC2328" s="53"/>
      <c r="AO2328" s="48"/>
    </row>
    <row r="2329" spans="28:41" s="10" customFormat="1" x14ac:dyDescent="0.2">
      <c r="AB2329" s="48"/>
      <c r="AC2329" s="53"/>
      <c r="AO2329" s="48"/>
    </row>
    <row r="2330" spans="28:41" s="10" customFormat="1" x14ac:dyDescent="0.2">
      <c r="AB2330" s="48"/>
      <c r="AC2330" s="53"/>
      <c r="AO2330" s="48"/>
    </row>
    <row r="2331" spans="28:41" s="10" customFormat="1" x14ac:dyDescent="0.2">
      <c r="AB2331" s="48"/>
      <c r="AC2331" s="53"/>
      <c r="AO2331" s="48"/>
    </row>
    <row r="2332" spans="28:41" s="10" customFormat="1" x14ac:dyDescent="0.2">
      <c r="AB2332" s="48"/>
      <c r="AC2332" s="53"/>
      <c r="AO2332" s="48"/>
    </row>
    <row r="2333" spans="28:41" s="10" customFormat="1" x14ac:dyDescent="0.2">
      <c r="AB2333" s="48"/>
      <c r="AC2333" s="53"/>
      <c r="AO2333" s="48"/>
    </row>
    <row r="2334" spans="28:41" s="10" customFormat="1" x14ac:dyDescent="0.2">
      <c r="AB2334" s="48"/>
      <c r="AC2334" s="53"/>
      <c r="AO2334" s="48"/>
    </row>
    <row r="2335" spans="28:41" s="10" customFormat="1" x14ac:dyDescent="0.2">
      <c r="AB2335" s="48"/>
      <c r="AC2335" s="53"/>
      <c r="AO2335" s="48"/>
    </row>
    <row r="2336" spans="28:41" s="10" customFormat="1" x14ac:dyDescent="0.2">
      <c r="AB2336" s="48"/>
      <c r="AC2336" s="53"/>
      <c r="AO2336" s="48"/>
    </row>
    <row r="2337" spans="28:41" s="10" customFormat="1" x14ac:dyDescent="0.2">
      <c r="AB2337" s="48"/>
      <c r="AC2337" s="53"/>
      <c r="AO2337" s="48"/>
    </row>
    <row r="2338" spans="28:41" s="10" customFormat="1" x14ac:dyDescent="0.2">
      <c r="AB2338" s="48"/>
      <c r="AC2338" s="53"/>
      <c r="AO2338" s="48"/>
    </row>
    <row r="2339" spans="28:41" s="10" customFormat="1" x14ac:dyDescent="0.2">
      <c r="AB2339" s="48"/>
      <c r="AC2339" s="53"/>
      <c r="AO2339" s="48"/>
    </row>
    <row r="2340" spans="28:41" s="10" customFormat="1" x14ac:dyDescent="0.2">
      <c r="AB2340" s="48"/>
      <c r="AC2340" s="53"/>
      <c r="AO2340" s="48"/>
    </row>
    <row r="2341" spans="28:41" s="10" customFormat="1" x14ac:dyDescent="0.2">
      <c r="AB2341" s="48"/>
      <c r="AC2341" s="53"/>
      <c r="AO2341" s="48"/>
    </row>
    <row r="2342" spans="28:41" s="10" customFormat="1" x14ac:dyDescent="0.2">
      <c r="AB2342" s="48"/>
      <c r="AC2342" s="53"/>
      <c r="AO2342" s="48"/>
    </row>
    <row r="2343" spans="28:41" s="10" customFormat="1" x14ac:dyDescent="0.2">
      <c r="AB2343" s="48"/>
      <c r="AC2343" s="53"/>
      <c r="AO2343" s="48"/>
    </row>
    <row r="2344" spans="28:41" s="10" customFormat="1" x14ac:dyDescent="0.2">
      <c r="AB2344" s="48"/>
      <c r="AC2344" s="53"/>
      <c r="AO2344" s="48"/>
    </row>
    <row r="2345" spans="28:41" s="10" customFormat="1" x14ac:dyDescent="0.2">
      <c r="AB2345" s="48"/>
      <c r="AC2345" s="53"/>
      <c r="AO2345" s="48"/>
    </row>
    <row r="2346" spans="28:41" s="10" customFormat="1" x14ac:dyDescent="0.2">
      <c r="AB2346" s="48"/>
      <c r="AC2346" s="53"/>
      <c r="AO2346" s="48"/>
    </row>
    <row r="2347" spans="28:41" s="10" customFormat="1" x14ac:dyDescent="0.2">
      <c r="AB2347" s="48"/>
      <c r="AC2347" s="53"/>
      <c r="AO2347" s="48"/>
    </row>
    <row r="2348" spans="28:41" s="10" customFormat="1" x14ac:dyDescent="0.2">
      <c r="AB2348" s="48"/>
      <c r="AC2348" s="53"/>
      <c r="AO2348" s="48"/>
    </row>
    <row r="2349" spans="28:41" s="10" customFormat="1" x14ac:dyDescent="0.2">
      <c r="AB2349" s="48"/>
      <c r="AC2349" s="53"/>
      <c r="AO2349" s="48"/>
    </row>
    <row r="2350" spans="28:41" s="10" customFormat="1" x14ac:dyDescent="0.2">
      <c r="AB2350" s="48"/>
      <c r="AC2350" s="53"/>
      <c r="AO2350" s="48"/>
    </row>
    <row r="2351" spans="28:41" s="10" customFormat="1" x14ac:dyDescent="0.2">
      <c r="AB2351" s="48"/>
      <c r="AC2351" s="53"/>
      <c r="AO2351" s="48"/>
    </row>
    <row r="2352" spans="28:41" s="10" customFormat="1" x14ac:dyDescent="0.2">
      <c r="AB2352" s="48"/>
      <c r="AC2352" s="53"/>
      <c r="AO2352" s="48"/>
    </row>
    <row r="2353" spans="28:41" s="10" customFormat="1" x14ac:dyDescent="0.2">
      <c r="AB2353" s="48"/>
      <c r="AC2353" s="53"/>
      <c r="AO2353" s="48"/>
    </row>
    <row r="2354" spans="28:41" s="10" customFormat="1" x14ac:dyDescent="0.2">
      <c r="AB2354" s="48"/>
      <c r="AC2354" s="53"/>
      <c r="AO2354" s="48"/>
    </row>
    <row r="2355" spans="28:41" s="10" customFormat="1" x14ac:dyDescent="0.2">
      <c r="AB2355" s="48"/>
      <c r="AC2355" s="53"/>
      <c r="AO2355" s="48"/>
    </row>
    <row r="2356" spans="28:41" s="10" customFormat="1" x14ac:dyDescent="0.2">
      <c r="AB2356" s="48"/>
      <c r="AC2356" s="53"/>
      <c r="AO2356" s="48"/>
    </row>
    <row r="2357" spans="28:41" s="10" customFormat="1" x14ac:dyDescent="0.2">
      <c r="AB2357" s="48"/>
      <c r="AC2357" s="53"/>
      <c r="AO2357" s="48"/>
    </row>
    <row r="2358" spans="28:41" s="10" customFormat="1" x14ac:dyDescent="0.2">
      <c r="AB2358" s="48"/>
      <c r="AC2358" s="53"/>
      <c r="AO2358" s="48"/>
    </row>
    <row r="2359" spans="28:41" s="10" customFormat="1" x14ac:dyDescent="0.2">
      <c r="AB2359" s="48"/>
      <c r="AC2359" s="53"/>
      <c r="AO2359" s="48"/>
    </row>
    <row r="2360" spans="28:41" s="10" customFormat="1" x14ac:dyDescent="0.2">
      <c r="AB2360" s="48"/>
      <c r="AC2360" s="53"/>
      <c r="AO2360" s="48"/>
    </row>
    <row r="2361" spans="28:41" s="10" customFormat="1" x14ac:dyDescent="0.2">
      <c r="AB2361" s="48"/>
      <c r="AC2361" s="53"/>
      <c r="AO2361" s="48"/>
    </row>
    <row r="2362" spans="28:41" s="10" customFormat="1" x14ac:dyDescent="0.2">
      <c r="AB2362" s="48"/>
      <c r="AC2362" s="53"/>
      <c r="AO2362" s="48"/>
    </row>
    <row r="2363" spans="28:41" s="10" customFormat="1" x14ac:dyDescent="0.2">
      <c r="AB2363" s="48"/>
      <c r="AC2363" s="53"/>
      <c r="AO2363" s="48"/>
    </row>
    <row r="2364" spans="28:41" s="10" customFormat="1" x14ac:dyDescent="0.2">
      <c r="AB2364" s="48"/>
      <c r="AC2364" s="53"/>
      <c r="AO2364" s="48"/>
    </row>
    <row r="2365" spans="28:41" s="10" customFormat="1" x14ac:dyDescent="0.2">
      <c r="AB2365" s="48"/>
      <c r="AC2365" s="53"/>
      <c r="AO2365" s="48"/>
    </row>
    <row r="2366" spans="28:41" s="10" customFormat="1" x14ac:dyDescent="0.2">
      <c r="AB2366" s="48"/>
      <c r="AC2366" s="53"/>
      <c r="AO2366" s="48"/>
    </row>
    <row r="2367" spans="28:41" s="10" customFormat="1" x14ac:dyDescent="0.2">
      <c r="AB2367" s="48"/>
      <c r="AC2367" s="53"/>
      <c r="AO2367" s="48"/>
    </row>
    <row r="2368" spans="28:41" s="10" customFormat="1" x14ac:dyDescent="0.2">
      <c r="AB2368" s="48"/>
      <c r="AC2368" s="53"/>
      <c r="AO2368" s="48"/>
    </row>
    <row r="2369" spans="28:41" s="10" customFormat="1" x14ac:dyDescent="0.2">
      <c r="AB2369" s="48"/>
      <c r="AC2369" s="53"/>
      <c r="AO2369" s="48"/>
    </row>
    <row r="2370" spans="28:41" s="10" customFormat="1" x14ac:dyDescent="0.2">
      <c r="AB2370" s="48"/>
      <c r="AC2370" s="53"/>
      <c r="AO2370" s="48"/>
    </row>
    <row r="2371" spans="28:41" s="10" customFormat="1" x14ac:dyDescent="0.2">
      <c r="AB2371" s="48"/>
      <c r="AC2371" s="53"/>
      <c r="AO2371" s="48"/>
    </row>
    <row r="2372" spans="28:41" s="10" customFormat="1" x14ac:dyDescent="0.2">
      <c r="AB2372" s="48"/>
      <c r="AC2372" s="53"/>
      <c r="AO2372" s="48"/>
    </row>
    <row r="2373" spans="28:41" s="10" customFormat="1" x14ac:dyDescent="0.2">
      <c r="AB2373" s="48"/>
      <c r="AC2373" s="53"/>
      <c r="AO2373" s="48"/>
    </row>
    <row r="2374" spans="28:41" s="10" customFormat="1" x14ac:dyDescent="0.2">
      <c r="AB2374" s="48"/>
      <c r="AC2374" s="53"/>
      <c r="AO2374" s="48"/>
    </row>
    <row r="2375" spans="28:41" s="10" customFormat="1" x14ac:dyDescent="0.2">
      <c r="AB2375" s="48"/>
      <c r="AC2375" s="53"/>
      <c r="AO2375" s="48"/>
    </row>
    <row r="2376" spans="28:41" s="10" customFormat="1" x14ac:dyDescent="0.2">
      <c r="AB2376" s="48"/>
      <c r="AC2376" s="53"/>
      <c r="AO2376" s="48"/>
    </row>
    <row r="2377" spans="28:41" s="10" customFormat="1" x14ac:dyDescent="0.2">
      <c r="AB2377" s="48"/>
      <c r="AC2377" s="53"/>
      <c r="AO2377" s="48"/>
    </row>
    <row r="2378" spans="28:41" s="10" customFormat="1" x14ac:dyDescent="0.2">
      <c r="AB2378" s="48"/>
      <c r="AC2378" s="53"/>
      <c r="AO2378" s="48"/>
    </row>
    <row r="2379" spans="28:41" s="10" customFormat="1" x14ac:dyDescent="0.2">
      <c r="AB2379" s="48"/>
      <c r="AC2379" s="53"/>
      <c r="AO2379" s="48"/>
    </row>
    <row r="2380" spans="28:41" s="10" customFormat="1" x14ac:dyDescent="0.2">
      <c r="AB2380" s="48"/>
      <c r="AC2380" s="53"/>
      <c r="AO2380" s="48"/>
    </row>
    <row r="2381" spans="28:41" s="10" customFormat="1" x14ac:dyDescent="0.2">
      <c r="AB2381" s="48"/>
      <c r="AC2381" s="53"/>
      <c r="AO2381" s="48"/>
    </row>
    <row r="2382" spans="28:41" s="10" customFormat="1" x14ac:dyDescent="0.2">
      <c r="AB2382" s="48"/>
      <c r="AC2382" s="53"/>
      <c r="AO2382" s="48"/>
    </row>
    <row r="2383" spans="28:41" s="10" customFormat="1" x14ac:dyDescent="0.2">
      <c r="AB2383" s="48"/>
      <c r="AC2383" s="53"/>
      <c r="AO2383" s="48"/>
    </row>
    <row r="2384" spans="28:41" s="10" customFormat="1" x14ac:dyDescent="0.2">
      <c r="AB2384" s="48"/>
      <c r="AC2384" s="53"/>
      <c r="AO2384" s="48"/>
    </row>
    <row r="2385" spans="28:41" s="10" customFormat="1" x14ac:dyDescent="0.2">
      <c r="AB2385" s="48"/>
      <c r="AC2385" s="53"/>
      <c r="AO2385" s="48"/>
    </row>
    <row r="2386" spans="28:41" s="10" customFormat="1" x14ac:dyDescent="0.2">
      <c r="AB2386" s="48"/>
      <c r="AC2386" s="53"/>
      <c r="AO2386" s="48"/>
    </row>
    <row r="2387" spans="28:41" s="10" customFormat="1" x14ac:dyDescent="0.2">
      <c r="AB2387" s="48"/>
      <c r="AC2387" s="53"/>
      <c r="AO2387" s="48"/>
    </row>
    <row r="2388" spans="28:41" s="10" customFormat="1" x14ac:dyDescent="0.2">
      <c r="AB2388" s="48"/>
      <c r="AC2388" s="53"/>
      <c r="AO2388" s="48"/>
    </row>
    <row r="2389" spans="28:41" s="10" customFormat="1" x14ac:dyDescent="0.2">
      <c r="AB2389" s="48"/>
      <c r="AC2389" s="53"/>
      <c r="AO2389" s="48"/>
    </row>
    <row r="2390" spans="28:41" s="10" customFormat="1" x14ac:dyDescent="0.2">
      <c r="AB2390" s="48"/>
      <c r="AC2390" s="53"/>
      <c r="AO2390" s="48"/>
    </row>
    <row r="2391" spans="28:41" s="10" customFormat="1" x14ac:dyDescent="0.2">
      <c r="AB2391" s="48"/>
      <c r="AC2391" s="53"/>
      <c r="AO2391" s="48"/>
    </row>
    <row r="2392" spans="28:41" s="10" customFormat="1" x14ac:dyDescent="0.2">
      <c r="AB2392" s="48"/>
      <c r="AC2392" s="53"/>
      <c r="AO2392" s="48"/>
    </row>
    <row r="2393" spans="28:41" s="10" customFormat="1" x14ac:dyDescent="0.2">
      <c r="AB2393" s="48"/>
      <c r="AC2393" s="53"/>
      <c r="AO2393" s="48"/>
    </row>
    <row r="2394" spans="28:41" s="10" customFormat="1" x14ac:dyDescent="0.2">
      <c r="AB2394" s="48"/>
      <c r="AC2394" s="53"/>
      <c r="AO2394" s="48"/>
    </row>
    <row r="2395" spans="28:41" s="10" customFormat="1" x14ac:dyDescent="0.2">
      <c r="AB2395" s="48"/>
      <c r="AC2395" s="53"/>
      <c r="AO2395" s="48"/>
    </row>
    <row r="2396" spans="28:41" s="10" customFormat="1" x14ac:dyDescent="0.2">
      <c r="AB2396" s="48"/>
      <c r="AC2396" s="53"/>
      <c r="AO2396" s="48"/>
    </row>
    <row r="2397" spans="28:41" s="10" customFormat="1" x14ac:dyDescent="0.2">
      <c r="AB2397" s="48"/>
      <c r="AC2397" s="53"/>
      <c r="AO2397" s="48"/>
    </row>
    <row r="2398" spans="28:41" s="10" customFormat="1" x14ac:dyDescent="0.2">
      <c r="AB2398" s="48"/>
      <c r="AC2398" s="53"/>
      <c r="AO2398" s="48"/>
    </row>
    <row r="2399" spans="28:41" s="10" customFormat="1" x14ac:dyDescent="0.2">
      <c r="AB2399" s="48"/>
      <c r="AC2399" s="53"/>
      <c r="AO2399" s="48"/>
    </row>
    <row r="2400" spans="28:41" s="10" customFormat="1" x14ac:dyDescent="0.2">
      <c r="AB2400" s="48"/>
      <c r="AC2400" s="53"/>
      <c r="AO2400" s="48"/>
    </row>
    <row r="2401" spans="28:41" s="10" customFormat="1" x14ac:dyDescent="0.2">
      <c r="AB2401" s="48"/>
      <c r="AC2401" s="53"/>
      <c r="AO2401" s="48"/>
    </row>
    <row r="2402" spans="28:41" s="10" customFormat="1" x14ac:dyDescent="0.2">
      <c r="AB2402" s="48"/>
      <c r="AC2402" s="53"/>
      <c r="AO2402" s="48"/>
    </row>
    <row r="2403" spans="28:41" s="10" customFormat="1" x14ac:dyDescent="0.2">
      <c r="AB2403" s="48"/>
      <c r="AC2403" s="53"/>
      <c r="AO2403" s="48"/>
    </row>
    <row r="2404" spans="28:41" s="10" customFormat="1" x14ac:dyDescent="0.2">
      <c r="AB2404" s="48"/>
      <c r="AC2404" s="53"/>
      <c r="AO2404" s="48"/>
    </row>
    <row r="2405" spans="28:41" s="10" customFormat="1" x14ac:dyDescent="0.2">
      <c r="AB2405" s="48"/>
      <c r="AC2405" s="53"/>
      <c r="AO2405" s="48"/>
    </row>
    <row r="2406" spans="28:41" s="10" customFormat="1" x14ac:dyDescent="0.2">
      <c r="AB2406" s="48"/>
      <c r="AC2406" s="53"/>
      <c r="AO2406" s="48"/>
    </row>
    <row r="2407" spans="28:41" s="10" customFormat="1" x14ac:dyDescent="0.2">
      <c r="AB2407" s="48"/>
      <c r="AC2407" s="53"/>
      <c r="AO2407" s="48"/>
    </row>
    <row r="2408" spans="28:41" s="10" customFormat="1" x14ac:dyDescent="0.2">
      <c r="AB2408" s="48"/>
      <c r="AC2408" s="53"/>
      <c r="AO2408" s="48"/>
    </row>
    <row r="2409" spans="28:41" s="10" customFormat="1" x14ac:dyDescent="0.2">
      <c r="AB2409" s="48"/>
      <c r="AC2409" s="53"/>
      <c r="AO2409" s="48"/>
    </row>
    <row r="2410" spans="28:41" s="10" customFormat="1" x14ac:dyDescent="0.2">
      <c r="AB2410" s="48"/>
      <c r="AC2410" s="53"/>
      <c r="AO2410" s="48"/>
    </row>
    <row r="2411" spans="28:41" s="10" customFormat="1" x14ac:dyDescent="0.2">
      <c r="AB2411" s="48"/>
      <c r="AC2411" s="53"/>
      <c r="AO2411" s="48"/>
    </row>
    <row r="2412" spans="28:41" s="10" customFormat="1" x14ac:dyDescent="0.2">
      <c r="AB2412" s="48"/>
      <c r="AC2412" s="53"/>
      <c r="AO2412" s="48"/>
    </row>
    <row r="2413" spans="28:41" s="10" customFormat="1" x14ac:dyDescent="0.2">
      <c r="AB2413" s="48"/>
      <c r="AC2413" s="53"/>
      <c r="AO2413" s="48"/>
    </row>
    <row r="2414" spans="28:41" s="10" customFormat="1" x14ac:dyDescent="0.2">
      <c r="AB2414" s="48"/>
      <c r="AC2414" s="53"/>
      <c r="AO2414" s="48"/>
    </row>
    <row r="2415" spans="28:41" s="10" customFormat="1" x14ac:dyDescent="0.2">
      <c r="AB2415" s="48"/>
      <c r="AC2415" s="53"/>
      <c r="AO2415" s="48"/>
    </row>
    <row r="2416" spans="28:41" s="10" customFormat="1" x14ac:dyDescent="0.2">
      <c r="AB2416" s="48"/>
      <c r="AC2416" s="53"/>
      <c r="AO2416" s="48"/>
    </row>
    <row r="2417" spans="28:41" s="10" customFormat="1" x14ac:dyDescent="0.2">
      <c r="AB2417" s="48"/>
      <c r="AC2417" s="53"/>
      <c r="AO2417" s="48"/>
    </row>
    <row r="2418" spans="28:41" s="10" customFormat="1" x14ac:dyDescent="0.2">
      <c r="AB2418" s="48"/>
      <c r="AC2418" s="53"/>
      <c r="AO2418" s="48"/>
    </row>
    <row r="2419" spans="28:41" s="10" customFormat="1" x14ac:dyDescent="0.2">
      <c r="AB2419" s="48"/>
      <c r="AC2419" s="53"/>
      <c r="AO2419" s="48"/>
    </row>
    <row r="2420" spans="28:41" s="10" customFormat="1" x14ac:dyDescent="0.2">
      <c r="AB2420" s="48"/>
      <c r="AC2420" s="53"/>
      <c r="AO2420" s="48"/>
    </row>
    <row r="2421" spans="28:41" s="10" customFormat="1" x14ac:dyDescent="0.2">
      <c r="AB2421" s="48"/>
      <c r="AC2421" s="53"/>
      <c r="AO2421" s="48"/>
    </row>
    <row r="2422" spans="28:41" s="10" customFormat="1" x14ac:dyDescent="0.2">
      <c r="AB2422" s="48"/>
      <c r="AC2422" s="53"/>
      <c r="AO2422" s="48"/>
    </row>
    <row r="2423" spans="28:41" s="10" customFormat="1" x14ac:dyDescent="0.2">
      <c r="AB2423" s="48"/>
      <c r="AC2423" s="53"/>
      <c r="AO2423" s="48"/>
    </row>
    <row r="2424" spans="28:41" s="10" customFormat="1" x14ac:dyDescent="0.2">
      <c r="AB2424" s="48"/>
      <c r="AC2424" s="53"/>
      <c r="AO2424" s="48"/>
    </row>
    <row r="2425" spans="28:41" s="10" customFormat="1" x14ac:dyDescent="0.2">
      <c r="AB2425" s="48"/>
      <c r="AC2425" s="53"/>
      <c r="AO2425" s="48"/>
    </row>
    <row r="2426" spans="28:41" s="10" customFormat="1" x14ac:dyDescent="0.2">
      <c r="AB2426" s="48"/>
      <c r="AC2426" s="53"/>
      <c r="AO2426" s="48"/>
    </row>
    <row r="2427" spans="28:41" s="10" customFormat="1" x14ac:dyDescent="0.2">
      <c r="AB2427" s="48"/>
      <c r="AC2427" s="53"/>
      <c r="AO2427" s="48"/>
    </row>
    <row r="2428" spans="28:41" s="10" customFormat="1" x14ac:dyDescent="0.2">
      <c r="AB2428" s="48"/>
      <c r="AC2428" s="53"/>
      <c r="AO2428" s="48"/>
    </row>
    <row r="2429" spans="28:41" s="10" customFormat="1" x14ac:dyDescent="0.2">
      <c r="AB2429" s="48"/>
      <c r="AC2429" s="53"/>
      <c r="AO2429" s="48"/>
    </row>
    <row r="2430" spans="28:41" s="10" customFormat="1" x14ac:dyDescent="0.2">
      <c r="AB2430" s="48"/>
      <c r="AC2430" s="53"/>
      <c r="AO2430" s="48"/>
    </row>
    <row r="2431" spans="28:41" s="10" customFormat="1" x14ac:dyDescent="0.2">
      <c r="AB2431" s="48"/>
      <c r="AC2431" s="53"/>
      <c r="AO2431" s="48"/>
    </row>
    <row r="2432" spans="28:41" s="10" customFormat="1" x14ac:dyDescent="0.2">
      <c r="AB2432" s="48"/>
      <c r="AC2432" s="53"/>
      <c r="AO2432" s="48"/>
    </row>
    <row r="2433" spans="28:41" s="10" customFormat="1" x14ac:dyDescent="0.2">
      <c r="AB2433" s="48"/>
      <c r="AC2433" s="53"/>
      <c r="AO2433" s="48"/>
    </row>
    <row r="2434" spans="28:41" s="10" customFormat="1" x14ac:dyDescent="0.2">
      <c r="AB2434" s="48"/>
      <c r="AC2434" s="53"/>
      <c r="AO2434" s="48"/>
    </row>
    <row r="2435" spans="28:41" s="10" customFormat="1" x14ac:dyDescent="0.2">
      <c r="AB2435" s="48"/>
      <c r="AC2435" s="53"/>
      <c r="AO2435" s="48"/>
    </row>
    <row r="2436" spans="28:41" s="10" customFormat="1" x14ac:dyDescent="0.2">
      <c r="AB2436" s="48"/>
      <c r="AC2436" s="53"/>
      <c r="AO2436" s="48"/>
    </row>
    <row r="2437" spans="28:41" s="10" customFormat="1" x14ac:dyDescent="0.2">
      <c r="AB2437" s="48"/>
      <c r="AC2437" s="53"/>
      <c r="AO2437" s="48"/>
    </row>
    <row r="2438" spans="28:41" s="10" customFormat="1" x14ac:dyDescent="0.2">
      <c r="AB2438" s="48"/>
      <c r="AC2438" s="53"/>
      <c r="AO2438" s="48"/>
    </row>
    <row r="2439" spans="28:41" s="10" customFormat="1" x14ac:dyDescent="0.2">
      <c r="AB2439" s="48"/>
      <c r="AC2439" s="53"/>
      <c r="AO2439" s="48"/>
    </row>
    <row r="2440" spans="28:41" s="10" customFormat="1" x14ac:dyDescent="0.2">
      <c r="AB2440" s="48"/>
      <c r="AC2440" s="53"/>
      <c r="AO2440" s="48"/>
    </row>
    <row r="2441" spans="28:41" s="10" customFormat="1" x14ac:dyDescent="0.2">
      <c r="AB2441" s="48"/>
      <c r="AC2441" s="53"/>
      <c r="AO2441" s="48"/>
    </row>
    <row r="2442" spans="28:41" s="10" customFormat="1" x14ac:dyDescent="0.2">
      <c r="AB2442" s="48"/>
      <c r="AC2442" s="53"/>
      <c r="AO2442" s="48"/>
    </row>
    <row r="2443" spans="28:41" s="10" customFormat="1" x14ac:dyDescent="0.2">
      <c r="AB2443" s="48"/>
      <c r="AC2443" s="53"/>
      <c r="AO2443" s="48"/>
    </row>
    <row r="2444" spans="28:41" s="10" customFormat="1" x14ac:dyDescent="0.2">
      <c r="AB2444" s="48"/>
      <c r="AC2444" s="53"/>
      <c r="AO2444" s="48"/>
    </row>
    <row r="2445" spans="28:41" s="10" customFormat="1" x14ac:dyDescent="0.2">
      <c r="AB2445" s="48"/>
      <c r="AC2445" s="53"/>
      <c r="AO2445" s="48"/>
    </row>
    <row r="2446" spans="28:41" s="10" customFormat="1" x14ac:dyDescent="0.2">
      <c r="AB2446" s="48"/>
      <c r="AC2446" s="53"/>
      <c r="AO2446" s="48"/>
    </row>
    <row r="2447" spans="28:41" s="10" customFormat="1" x14ac:dyDescent="0.2">
      <c r="AB2447" s="48"/>
      <c r="AC2447" s="53"/>
      <c r="AO2447" s="48"/>
    </row>
    <row r="2448" spans="28:41" s="10" customFormat="1" x14ac:dyDescent="0.2">
      <c r="AB2448" s="48"/>
      <c r="AC2448" s="53"/>
      <c r="AO2448" s="48"/>
    </row>
    <row r="2449" spans="28:41" s="10" customFormat="1" x14ac:dyDescent="0.2">
      <c r="AB2449" s="48"/>
      <c r="AC2449" s="53"/>
      <c r="AO2449" s="48"/>
    </row>
    <row r="2450" spans="28:41" s="10" customFormat="1" x14ac:dyDescent="0.2">
      <c r="AB2450" s="48"/>
      <c r="AC2450" s="53"/>
      <c r="AO2450" s="48"/>
    </row>
    <row r="2451" spans="28:41" s="10" customFormat="1" x14ac:dyDescent="0.2">
      <c r="AB2451" s="48"/>
      <c r="AC2451" s="53"/>
      <c r="AO2451" s="48"/>
    </row>
    <row r="2452" spans="28:41" s="10" customFormat="1" x14ac:dyDescent="0.2">
      <c r="AB2452" s="48"/>
      <c r="AC2452" s="53"/>
      <c r="AO2452" s="48"/>
    </row>
    <row r="2453" spans="28:41" s="10" customFormat="1" x14ac:dyDescent="0.2">
      <c r="AB2453" s="48"/>
      <c r="AC2453" s="53"/>
      <c r="AO2453" s="48"/>
    </row>
    <row r="2454" spans="28:41" s="10" customFormat="1" x14ac:dyDescent="0.2">
      <c r="AB2454" s="48"/>
      <c r="AC2454" s="53"/>
      <c r="AO2454" s="48"/>
    </row>
    <row r="2455" spans="28:41" s="10" customFormat="1" x14ac:dyDescent="0.2">
      <c r="AB2455" s="48"/>
      <c r="AC2455" s="53"/>
      <c r="AO2455" s="48"/>
    </row>
    <row r="2456" spans="28:41" s="10" customFormat="1" x14ac:dyDescent="0.2">
      <c r="AB2456" s="48"/>
      <c r="AC2456" s="53"/>
      <c r="AO2456" s="48"/>
    </row>
    <row r="2457" spans="28:41" s="10" customFormat="1" x14ac:dyDescent="0.2">
      <c r="AB2457" s="48"/>
      <c r="AC2457" s="53"/>
      <c r="AO2457" s="48"/>
    </row>
    <row r="2458" spans="28:41" s="10" customFormat="1" x14ac:dyDescent="0.2">
      <c r="AB2458" s="48"/>
      <c r="AC2458" s="53"/>
      <c r="AO2458" s="48"/>
    </row>
    <row r="2459" spans="28:41" s="10" customFormat="1" x14ac:dyDescent="0.2">
      <c r="AB2459" s="48"/>
      <c r="AC2459" s="53"/>
      <c r="AO2459" s="48"/>
    </row>
    <row r="2460" spans="28:41" s="10" customFormat="1" x14ac:dyDescent="0.2">
      <c r="AB2460" s="48"/>
      <c r="AC2460" s="53"/>
      <c r="AO2460" s="48"/>
    </row>
    <row r="2461" spans="28:41" s="10" customFormat="1" x14ac:dyDescent="0.2">
      <c r="AB2461" s="48"/>
      <c r="AC2461" s="53"/>
      <c r="AO2461" s="48"/>
    </row>
    <row r="2462" spans="28:41" s="10" customFormat="1" x14ac:dyDescent="0.2">
      <c r="AB2462" s="48"/>
      <c r="AC2462" s="53"/>
      <c r="AO2462" s="48"/>
    </row>
    <row r="2463" spans="28:41" s="10" customFormat="1" x14ac:dyDescent="0.2">
      <c r="AB2463" s="48"/>
      <c r="AC2463" s="53"/>
      <c r="AO2463" s="48"/>
    </row>
    <row r="2464" spans="28:41" s="10" customFormat="1" x14ac:dyDescent="0.2">
      <c r="AB2464" s="48"/>
      <c r="AC2464" s="53"/>
      <c r="AO2464" s="48"/>
    </row>
    <row r="2465" spans="28:41" s="10" customFormat="1" x14ac:dyDescent="0.2">
      <c r="AB2465" s="48"/>
      <c r="AC2465" s="53"/>
      <c r="AO2465" s="48"/>
    </row>
    <row r="2466" spans="28:41" s="10" customFormat="1" x14ac:dyDescent="0.2">
      <c r="AB2466" s="48"/>
      <c r="AC2466" s="53"/>
      <c r="AO2466" s="48"/>
    </row>
    <row r="2467" spans="28:41" s="10" customFormat="1" x14ac:dyDescent="0.2">
      <c r="AB2467" s="48"/>
      <c r="AC2467" s="53"/>
      <c r="AO2467" s="48"/>
    </row>
    <row r="2468" spans="28:41" s="10" customFormat="1" x14ac:dyDescent="0.2">
      <c r="AB2468" s="48"/>
      <c r="AC2468" s="53"/>
      <c r="AO2468" s="48"/>
    </row>
    <row r="2469" spans="28:41" s="10" customFormat="1" x14ac:dyDescent="0.2">
      <c r="AB2469" s="48"/>
      <c r="AC2469" s="53"/>
      <c r="AO2469" s="48"/>
    </row>
    <row r="2470" spans="28:41" s="10" customFormat="1" x14ac:dyDescent="0.2">
      <c r="AB2470" s="48"/>
      <c r="AC2470" s="53"/>
      <c r="AO2470" s="48"/>
    </row>
    <row r="2471" spans="28:41" s="10" customFormat="1" x14ac:dyDescent="0.2">
      <c r="AB2471" s="48"/>
      <c r="AC2471" s="53"/>
      <c r="AO2471" s="48"/>
    </row>
    <row r="2472" spans="28:41" s="10" customFormat="1" x14ac:dyDescent="0.2">
      <c r="AB2472" s="48"/>
      <c r="AC2472" s="53"/>
      <c r="AO2472" s="48"/>
    </row>
    <row r="2473" spans="28:41" s="10" customFormat="1" x14ac:dyDescent="0.2">
      <c r="AB2473" s="48"/>
      <c r="AC2473" s="53"/>
      <c r="AO2473" s="48"/>
    </row>
    <row r="2474" spans="28:41" s="10" customFormat="1" x14ac:dyDescent="0.2">
      <c r="AB2474" s="48"/>
      <c r="AC2474" s="53"/>
      <c r="AO2474" s="48"/>
    </row>
    <row r="2475" spans="28:41" s="10" customFormat="1" x14ac:dyDescent="0.2">
      <c r="AB2475" s="48"/>
      <c r="AC2475" s="53"/>
      <c r="AO2475" s="48"/>
    </row>
    <row r="2476" spans="28:41" s="10" customFormat="1" x14ac:dyDescent="0.2">
      <c r="AB2476" s="48"/>
      <c r="AC2476" s="53"/>
      <c r="AO2476" s="48"/>
    </row>
    <row r="2477" spans="28:41" s="10" customFormat="1" x14ac:dyDescent="0.2">
      <c r="AB2477" s="48"/>
      <c r="AC2477" s="53"/>
      <c r="AO2477" s="48"/>
    </row>
    <row r="2478" spans="28:41" s="10" customFormat="1" x14ac:dyDescent="0.2">
      <c r="AB2478" s="48"/>
      <c r="AC2478" s="53"/>
      <c r="AO2478" s="48"/>
    </row>
    <row r="2479" spans="28:41" s="10" customFormat="1" x14ac:dyDescent="0.2">
      <c r="AB2479" s="48"/>
      <c r="AC2479" s="53"/>
      <c r="AO2479" s="48"/>
    </row>
    <row r="2480" spans="28:41" s="10" customFormat="1" x14ac:dyDescent="0.2">
      <c r="AB2480" s="48"/>
      <c r="AC2480" s="53"/>
      <c r="AO2480" s="48"/>
    </row>
    <row r="2481" spans="28:41" s="10" customFormat="1" x14ac:dyDescent="0.2">
      <c r="AB2481" s="48"/>
      <c r="AC2481" s="53"/>
      <c r="AO2481" s="48"/>
    </row>
    <row r="2482" spans="28:41" s="10" customFormat="1" x14ac:dyDescent="0.2">
      <c r="AB2482" s="48"/>
      <c r="AC2482" s="53"/>
      <c r="AO2482" s="48"/>
    </row>
    <row r="2483" spans="28:41" s="10" customFormat="1" x14ac:dyDescent="0.2">
      <c r="AB2483" s="48"/>
      <c r="AC2483" s="53"/>
      <c r="AO2483" s="48"/>
    </row>
    <row r="2484" spans="28:41" s="10" customFormat="1" x14ac:dyDescent="0.2">
      <c r="AB2484" s="48"/>
      <c r="AC2484" s="53"/>
      <c r="AO2484" s="48"/>
    </row>
    <row r="2485" spans="28:41" s="10" customFormat="1" x14ac:dyDescent="0.2">
      <c r="AB2485" s="48"/>
      <c r="AC2485" s="53"/>
      <c r="AO2485" s="48"/>
    </row>
    <row r="2486" spans="28:41" s="10" customFormat="1" x14ac:dyDescent="0.2">
      <c r="AB2486" s="48"/>
      <c r="AC2486" s="53"/>
      <c r="AO2486" s="48"/>
    </row>
    <row r="2487" spans="28:41" s="10" customFormat="1" x14ac:dyDescent="0.2">
      <c r="AB2487" s="48"/>
      <c r="AC2487" s="53"/>
      <c r="AO2487" s="48"/>
    </row>
    <row r="2488" spans="28:41" s="10" customFormat="1" x14ac:dyDescent="0.2">
      <c r="AB2488" s="48"/>
      <c r="AC2488" s="53"/>
      <c r="AO2488" s="48"/>
    </row>
    <row r="2489" spans="28:41" s="10" customFormat="1" x14ac:dyDescent="0.2">
      <c r="AB2489" s="48"/>
      <c r="AC2489" s="53"/>
      <c r="AO2489" s="48"/>
    </row>
    <row r="2490" spans="28:41" s="10" customFormat="1" x14ac:dyDescent="0.2">
      <c r="AB2490" s="48"/>
      <c r="AC2490" s="53"/>
      <c r="AO2490" s="48"/>
    </row>
    <row r="2491" spans="28:41" s="10" customFormat="1" x14ac:dyDescent="0.2">
      <c r="AB2491" s="48"/>
      <c r="AC2491" s="53"/>
      <c r="AO2491" s="48"/>
    </row>
    <row r="2492" spans="28:41" s="10" customFormat="1" x14ac:dyDescent="0.2">
      <c r="AB2492" s="48"/>
      <c r="AC2492" s="53"/>
      <c r="AO2492" s="48"/>
    </row>
    <row r="2493" spans="28:41" s="10" customFormat="1" x14ac:dyDescent="0.2">
      <c r="AB2493" s="48"/>
      <c r="AC2493" s="53"/>
      <c r="AO2493" s="48"/>
    </row>
    <row r="2494" spans="28:41" s="10" customFormat="1" x14ac:dyDescent="0.2">
      <c r="AB2494" s="48"/>
      <c r="AC2494" s="53"/>
      <c r="AO2494" s="48"/>
    </row>
    <row r="2495" spans="28:41" s="10" customFormat="1" x14ac:dyDescent="0.2">
      <c r="AB2495" s="48"/>
      <c r="AC2495" s="53"/>
      <c r="AO2495" s="48"/>
    </row>
    <row r="2496" spans="28:41" s="10" customFormat="1" x14ac:dyDescent="0.2">
      <c r="AB2496" s="48"/>
      <c r="AC2496" s="53"/>
      <c r="AO2496" s="48"/>
    </row>
    <row r="2497" spans="28:41" s="10" customFormat="1" x14ac:dyDescent="0.2">
      <c r="AB2497" s="48"/>
      <c r="AC2497" s="53"/>
      <c r="AO2497" s="48"/>
    </row>
    <row r="2498" spans="28:41" s="10" customFormat="1" x14ac:dyDescent="0.2">
      <c r="AB2498" s="48"/>
      <c r="AC2498" s="53"/>
      <c r="AO2498" s="48"/>
    </row>
    <row r="2499" spans="28:41" s="10" customFormat="1" x14ac:dyDescent="0.2">
      <c r="AB2499" s="48"/>
      <c r="AC2499" s="53"/>
      <c r="AO2499" s="48"/>
    </row>
    <row r="2500" spans="28:41" s="10" customFormat="1" x14ac:dyDescent="0.2">
      <c r="AB2500" s="48"/>
      <c r="AC2500" s="53"/>
      <c r="AO2500" s="48"/>
    </row>
    <row r="2501" spans="28:41" s="10" customFormat="1" x14ac:dyDescent="0.2">
      <c r="AB2501" s="48"/>
      <c r="AC2501" s="53"/>
      <c r="AO2501" s="48"/>
    </row>
    <row r="2502" spans="28:41" s="10" customFormat="1" x14ac:dyDescent="0.2">
      <c r="AB2502" s="48"/>
      <c r="AC2502" s="53"/>
      <c r="AO2502" s="48"/>
    </row>
    <row r="2503" spans="28:41" s="10" customFormat="1" x14ac:dyDescent="0.2">
      <c r="AB2503" s="48"/>
      <c r="AC2503" s="53"/>
      <c r="AO2503" s="48"/>
    </row>
    <row r="2504" spans="28:41" s="10" customFormat="1" x14ac:dyDescent="0.2">
      <c r="AB2504" s="48"/>
      <c r="AC2504" s="53"/>
      <c r="AO2504" s="48"/>
    </row>
    <row r="2505" spans="28:41" s="10" customFormat="1" x14ac:dyDescent="0.2">
      <c r="AB2505" s="48"/>
      <c r="AC2505" s="53"/>
      <c r="AO2505" s="48"/>
    </row>
    <row r="2506" spans="28:41" s="10" customFormat="1" x14ac:dyDescent="0.2">
      <c r="AB2506" s="48"/>
      <c r="AC2506" s="53"/>
      <c r="AO2506" s="48"/>
    </row>
    <row r="2507" spans="28:41" s="10" customFormat="1" x14ac:dyDescent="0.2">
      <c r="AB2507" s="48"/>
      <c r="AC2507" s="53"/>
      <c r="AO2507" s="48"/>
    </row>
    <row r="2508" spans="28:41" s="10" customFormat="1" x14ac:dyDescent="0.2">
      <c r="AB2508" s="48"/>
      <c r="AC2508" s="53"/>
      <c r="AO2508" s="48"/>
    </row>
    <row r="2509" spans="28:41" s="10" customFormat="1" x14ac:dyDescent="0.2">
      <c r="AB2509" s="48"/>
      <c r="AC2509" s="53"/>
      <c r="AO2509" s="48"/>
    </row>
    <row r="2510" spans="28:41" s="10" customFormat="1" x14ac:dyDescent="0.2">
      <c r="AB2510" s="48"/>
      <c r="AC2510" s="53"/>
      <c r="AO2510" s="48"/>
    </row>
    <row r="2511" spans="28:41" s="10" customFormat="1" x14ac:dyDescent="0.2">
      <c r="AB2511" s="48"/>
      <c r="AC2511" s="53"/>
      <c r="AO2511" s="48"/>
    </row>
    <row r="2512" spans="28:41" s="10" customFormat="1" x14ac:dyDescent="0.2">
      <c r="AB2512" s="48"/>
      <c r="AC2512" s="53"/>
      <c r="AO2512" s="48"/>
    </row>
    <row r="2513" spans="28:41" s="10" customFormat="1" x14ac:dyDescent="0.2">
      <c r="AB2513" s="48"/>
      <c r="AC2513" s="53"/>
      <c r="AO2513" s="48"/>
    </row>
    <row r="2514" spans="28:41" s="10" customFormat="1" x14ac:dyDescent="0.2">
      <c r="AB2514" s="48"/>
      <c r="AC2514" s="53"/>
      <c r="AO2514" s="48"/>
    </row>
    <row r="2515" spans="28:41" s="10" customFormat="1" x14ac:dyDescent="0.2">
      <c r="AB2515" s="48"/>
      <c r="AC2515" s="53"/>
      <c r="AO2515" s="48"/>
    </row>
    <row r="2516" spans="28:41" s="10" customFormat="1" x14ac:dyDescent="0.2">
      <c r="AB2516" s="48"/>
      <c r="AC2516" s="53"/>
      <c r="AO2516" s="48"/>
    </row>
    <row r="2517" spans="28:41" s="10" customFormat="1" x14ac:dyDescent="0.2">
      <c r="AB2517" s="48"/>
      <c r="AC2517" s="53"/>
      <c r="AO2517" s="48"/>
    </row>
    <row r="2518" spans="28:41" s="10" customFormat="1" x14ac:dyDescent="0.2">
      <c r="AB2518" s="48"/>
      <c r="AC2518" s="53"/>
      <c r="AO2518" s="48"/>
    </row>
    <row r="2519" spans="28:41" s="10" customFormat="1" x14ac:dyDescent="0.2">
      <c r="AB2519" s="48"/>
      <c r="AC2519" s="53"/>
      <c r="AO2519" s="48"/>
    </row>
    <row r="2520" spans="28:41" s="10" customFormat="1" x14ac:dyDescent="0.2">
      <c r="AB2520" s="48"/>
      <c r="AC2520" s="53"/>
      <c r="AO2520" s="48"/>
    </row>
    <row r="2521" spans="28:41" s="10" customFormat="1" x14ac:dyDescent="0.2">
      <c r="AB2521" s="48"/>
      <c r="AC2521" s="53"/>
      <c r="AO2521" s="48"/>
    </row>
    <row r="2522" spans="28:41" s="10" customFormat="1" x14ac:dyDescent="0.2">
      <c r="AB2522" s="48"/>
      <c r="AC2522" s="53"/>
      <c r="AO2522" s="48"/>
    </row>
    <row r="2523" spans="28:41" s="10" customFormat="1" x14ac:dyDescent="0.2">
      <c r="AB2523" s="48"/>
      <c r="AC2523" s="53"/>
      <c r="AO2523" s="48"/>
    </row>
    <row r="2524" spans="28:41" s="10" customFormat="1" x14ac:dyDescent="0.2">
      <c r="AB2524" s="48"/>
      <c r="AC2524" s="53"/>
      <c r="AO2524" s="48"/>
    </row>
    <row r="2525" spans="28:41" s="10" customFormat="1" x14ac:dyDescent="0.2">
      <c r="AB2525" s="48"/>
      <c r="AC2525" s="53"/>
      <c r="AO2525" s="48"/>
    </row>
    <row r="2526" spans="28:41" s="10" customFormat="1" x14ac:dyDescent="0.2">
      <c r="AB2526" s="48"/>
      <c r="AC2526" s="53"/>
      <c r="AO2526" s="48"/>
    </row>
    <row r="2527" spans="28:41" s="10" customFormat="1" x14ac:dyDescent="0.2">
      <c r="AB2527" s="48"/>
      <c r="AC2527" s="53"/>
      <c r="AO2527" s="48"/>
    </row>
    <row r="2528" spans="28:41" s="10" customFormat="1" x14ac:dyDescent="0.2">
      <c r="AB2528" s="48"/>
      <c r="AC2528" s="53"/>
      <c r="AO2528" s="48"/>
    </row>
    <row r="2529" spans="28:41" s="10" customFormat="1" x14ac:dyDescent="0.2">
      <c r="AB2529" s="48"/>
      <c r="AC2529" s="53"/>
      <c r="AO2529" s="48"/>
    </row>
    <row r="2530" spans="28:41" s="10" customFormat="1" x14ac:dyDescent="0.2">
      <c r="AB2530" s="48"/>
      <c r="AC2530" s="53"/>
      <c r="AO2530" s="48"/>
    </row>
    <row r="2531" spans="28:41" s="10" customFormat="1" x14ac:dyDescent="0.2">
      <c r="AB2531" s="48"/>
      <c r="AC2531" s="53"/>
      <c r="AO2531" s="48"/>
    </row>
    <row r="2532" spans="28:41" s="10" customFormat="1" x14ac:dyDescent="0.2">
      <c r="AB2532" s="48"/>
      <c r="AC2532" s="53"/>
      <c r="AO2532" s="48"/>
    </row>
    <row r="2533" spans="28:41" s="10" customFormat="1" x14ac:dyDescent="0.2">
      <c r="AB2533" s="48"/>
      <c r="AC2533" s="53"/>
      <c r="AO2533" s="48"/>
    </row>
    <row r="2534" spans="28:41" s="10" customFormat="1" x14ac:dyDescent="0.2">
      <c r="AB2534" s="48"/>
      <c r="AC2534" s="53"/>
      <c r="AO2534" s="48"/>
    </row>
    <row r="2535" spans="28:41" s="10" customFormat="1" x14ac:dyDescent="0.2">
      <c r="AB2535" s="48"/>
      <c r="AC2535" s="53"/>
      <c r="AO2535" s="48"/>
    </row>
    <row r="2536" spans="28:41" s="10" customFormat="1" x14ac:dyDescent="0.2">
      <c r="AB2536" s="48"/>
      <c r="AC2536" s="53"/>
      <c r="AO2536" s="48"/>
    </row>
    <row r="2537" spans="28:41" s="10" customFormat="1" x14ac:dyDescent="0.2">
      <c r="AB2537" s="48"/>
      <c r="AC2537" s="53"/>
      <c r="AO2537" s="48"/>
    </row>
    <row r="2538" spans="28:41" s="10" customFormat="1" x14ac:dyDescent="0.2">
      <c r="AB2538" s="48"/>
      <c r="AC2538" s="53"/>
      <c r="AO2538" s="48"/>
    </row>
    <row r="2539" spans="28:41" s="10" customFormat="1" x14ac:dyDescent="0.2">
      <c r="AB2539" s="48"/>
      <c r="AC2539" s="53"/>
      <c r="AO2539" s="48"/>
    </row>
    <row r="2540" spans="28:41" s="10" customFormat="1" x14ac:dyDescent="0.2">
      <c r="AB2540" s="48"/>
      <c r="AC2540" s="53"/>
      <c r="AO2540" s="48"/>
    </row>
    <row r="2541" spans="28:41" s="10" customFormat="1" x14ac:dyDescent="0.2">
      <c r="AB2541" s="48"/>
      <c r="AC2541" s="53"/>
      <c r="AO2541" s="48"/>
    </row>
    <row r="2542" spans="28:41" s="10" customFormat="1" x14ac:dyDescent="0.2">
      <c r="AB2542" s="48"/>
      <c r="AC2542" s="53"/>
      <c r="AO2542" s="48"/>
    </row>
    <row r="2543" spans="28:41" s="10" customFormat="1" x14ac:dyDescent="0.2">
      <c r="AB2543" s="48"/>
      <c r="AC2543" s="53"/>
      <c r="AO2543" s="48"/>
    </row>
    <row r="2544" spans="28:41" s="10" customFormat="1" x14ac:dyDescent="0.2">
      <c r="AB2544" s="48"/>
      <c r="AC2544" s="53"/>
      <c r="AO2544" s="48"/>
    </row>
    <row r="2545" spans="28:41" s="10" customFormat="1" x14ac:dyDescent="0.2">
      <c r="AB2545" s="48"/>
      <c r="AC2545" s="53"/>
      <c r="AO2545" s="48"/>
    </row>
    <row r="2546" spans="28:41" s="10" customFormat="1" x14ac:dyDescent="0.2">
      <c r="AB2546" s="48"/>
      <c r="AC2546" s="53"/>
      <c r="AO2546" s="48"/>
    </row>
    <row r="2547" spans="28:41" s="10" customFormat="1" x14ac:dyDescent="0.2">
      <c r="AB2547" s="48"/>
      <c r="AC2547" s="53"/>
      <c r="AO2547" s="48"/>
    </row>
    <row r="2548" spans="28:41" s="10" customFormat="1" x14ac:dyDescent="0.2">
      <c r="AB2548" s="48"/>
      <c r="AC2548" s="53"/>
      <c r="AO2548" s="48"/>
    </row>
    <row r="2549" spans="28:41" s="10" customFormat="1" x14ac:dyDescent="0.2">
      <c r="AB2549" s="48"/>
      <c r="AC2549" s="53"/>
      <c r="AO2549" s="48"/>
    </row>
    <row r="2550" spans="28:41" s="10" customFormat="1" x14ac:dyDescent="0.2">
      <c r="AB2550" s="48"/>
      <c r="AC2550" s="53"/>
      <c r="AO2550" s="48"/>
    </row>
    <row r="2551" spans="28:41" s="10" customFormat="1" x14ac:dyDescent="0.2">
      <c r="AB2551" s="48"/>
      <c r="AC2551" s="53"/>
      <c r="AO2551" s="48"/>
    </row>
    <row r="2552" spans="28:41" s="10" customFormat="1" x14ac:dyDescent="0.2">
      <c r="AB2552" s="48"/>
      <c r="AC2552" s="53"/>
      <c r="AO2552" s="48"/>
    </row>
    <row r="2553" spans="28:41" s="10" customFormat="1" x14ac:dyDescent="0.2">
      <c r="AB2553" s="48"/>
      <c r="AC2553" s="53"/>
      <c r="AO2553" s="48"/>
    </row>
    <row r="2554" spans="28:41" s="10" customFormat="1" x14ac:dyDescent="0.2">
      <c r="AB2554" s="48"/>
      <c r="AC2554" s="53"/>
      <c r="AO2554" s="48"/>
    </row>
    <row r="2555" spans="28:41" s="10" customFormat="1" x14ac:dyDescent="0.2">
      <c r="AB2555" s="48"/>
      <c r="AC2555" s="53"/>
      <c r="AO2555" s="48"/>
    </row>
    <row r="2556" spans="28:41" s="10" customFormat="1" x14ac:dyDescent="0.2">
      <c r="AB2556" s="48"/>
      <c r="AC2556" s="53"/>
      <c r="AO2556" s="48"/>
    </row>
    <row r="2557" spans="28:41" s="10" customFormat="1" x14ac:dyDescent="0.2">
      <c r="AB2557" s="48"/>
      <c r="AC2557" s="53"/>
      <c r="AO2557" s="48"/>
    </row>
    <row r="2558" spans="28:41" s="10" customFormat="1" x14ac:dyDescent="0.2">
      <c r="AB2558" s="48"/>
      <c r="AC2558" s="53"/>
      <c r="AO2558" s="48"/>
    </row>
    <row r="2559" spans="28:41" s="10" customFormat="1" x14ac:dyDescent="0.2">
      <c r="AB2559" s="48"/>
      <c r="AC2559" s="53"/>
      <c r="AO2559" s="48"/>
    </row>
    <row r="2560" spans="28:41" s="10" customFormat="1" x14ac:dyDescent="0.2">
      <c r="AB2560" s="48"/>
      <c r="AC2560" s="53"/>
      <c r="AO2560" s="48"/>
    </row>
    <row r="2561" spans="28:41" s="10" customFormat="1" x14ac:dyDescent="0.2">
      <c r="AB2561" s="48"/>
      <c r="AC2561" s="53"/>
      <c r="AO2561" s="48"/>
    </row>
    <row r="2562" spans="28:41" s="10" customFormat="1" x14ac:dyDescent="0.2">
      <c r="AB2562" s="48"/>
      <c r="AC2562" s="53"/>
      <c r="AO2562" s="48"/>
    </row>
    <row r="2563" spans="28:41" s="10" customFormat="1" x14ac:dyDescent="0.2">
      <c r="AB2563" s="48"/>
      <c r="AC2563" s="53"/>
      <c r="AO2563" s="48"/>
    </row>
    <row r="2564" spans="28:41" s="10" customFormat="1" x14ac:dyDescent="0.2">
      <c r="AB2564" s="48"/>
      <c r="AC2564" s="53"/>
      <c r="AO2564" s="48"/>
    </row>
    <row r="2565" spans="28:41" s="10" customFormat="1" x14ac:dyDescent="0.2">
      <c r="AB2565" s="48"/>
      <c r="AC2565" s="53"/>
      <c r="AO2565" s="48"/>
    </row>
    <row r="2566" spans="28:41" s="10" customFormat="1" x14ac:dyDescent="0.2">
      <c r="AB2566" s="48"/>
      <c r="AC2566" s="53"/>
      <c r="AO2566" s="48"/>
    </row>
    <row r="2567" spans="28:41" s="10" customFormat="1" x14ac:dyDescent="0.2">
      <c r="AB2567" s="48"/>
      <c r="AC2567" s="53"/>
      <c r="AO2567" s="48"/>
    </row>
    <row r="2568" spans="28:41" s="10" customFormat="1" x14ac:dyDescent="0.2">
      <c r="AB2568" s="48"/>
      <c r="AC2568" s="53"/>
      <c r="AO2568" s="48"/>
    </row>
    <row r="2569" spans="28:41" s="10" customFormat="1" x14ac:dyDescent="0.2">
      <c r="AB2569" s="48"/>
      <c r="AC2569" s="53"/>
      <c r="AO2569" s="48"/>
    </row>
    <row r="2570" spans="28:41" s="10" customFormat="1" x14ac:dyDescent="0.2">
      <c r="AB2570" s="48"/>
      <c r="AC2570" s="53"/>
      <c r="AO2570" s="48"/>
    </row>
    <row r="2571" spans="28:41" s="10" customFormat="1" x14ac:dyDescent="0.2">
      <c r="AB2571" s="48"/>
      <c r="AC2571" s="53"/>
      <c r="AO2571" s="48"/>
    </row>
    <row r="2572" spans="28:41" s="10" customFormat="1" x14ac:dyDescent="0.2">
      <c r="AB2572" s="48"/>
      <c r="AC2572" s="53"/>
      <c r="AO2572" s="48"/>
    </row>
    <row r="2573" spans="28:41" s="10" customFormat="1" x14ac:dyDescent="0.2">
      <c r="AB2573" s="48"/>
      <c r="AC2573" s="53"/>
      <c r="AO2573" s="48"/>
    </row>
    <row r="2574" spans="28:41" s="10" customFormat="1" x14ac:dyDescent="0.2">
      <c r="AB2574" s="48"/>
      <c r="AC2574" s="53"/>
      <c r="AO2574" s="48"/>
    </row>
    <row r="2575" spans="28:41" s="10" customFormat="1" x14ac:dyDescent="0.2">
      <c r="AB2575" s="48"/>
      <c r="AC2575" s="53"/>
      <c r="AO2575" s="48"/>
    </row>
    <row r="2576" spans="28:41" s="10" customFormat="1" x14ac:dyDescent="0.2">
      <c r="AB2576" s="48"/>
      <c r="AC2576" s="53"/>
      <c r="AO2576" s="48"/>
    </row>
    <row r="2577" spans="28:41" s="10" customFormat="1" x14ac:dyDescent="0.2">
      <c r="AB2577" s="48"/>
      <c r="AC2577" s="53"/>
      <c r="AO2577" s="48"/>
    </row>
    <row r="2578" spans="28:41" s="10" customFormat="1" x14ac:dyDescent="0.2">
      <c r="AB2578" s="48"/>
      <c r="AC2578" s="53"/>
      <c r="AO2578" s="48"/>
    </row>
    <row r="2579" spans="28:41" s="10" customFormat="1" x14ac:dyDescent="0.2">
      <c r="AB2579" s="48"/>
      <c r="AC2579" s="53"/>
      <c r="AO2579" s="48"/>
    </row>
    <row r="2580" spans="28:41" s="10" customFormat="1" x14ac:dyDescent="0.2">
      <c r="AB2580" s="48"/>
      <c r="AC2580" s="53"/>
      <c r="AO2580" s="48"/>
    </row>
    <row r="2581" spans="28:41" s="10" customFormat="1" x14ac:dyDescent="0.2">
      <c r="AB2581" s="48"/>
      <c r="AC2581" s="53"/>
      <c r="AO2581" s="48"/>
    </row>
    <row r="2582" spans="28:41" s="10" customFormat="1" x14ac:dyDescent="0.2">
      <c r="AB2582" s="48"/>
      <c r="AC2582" s="53"/>
      <c r="AO2582" s="48"/>
    </row>
    <row r="2583" spans="28:41" s="10" customFormat="1" x14ac:dyDescent="0.2">
      <c r="AB2583" s="48"/>
      <c r="AC2583" s="53"/>
      <c r="AO2583" s="48"/>
    </row>
    <row r="2584" spans="28:41" s="10" customFormat="1" x14ac:dyDescent="0.2">
      <c r="AB2584" s="48"/>
      <c r="AC2584" s="53"/>
      <c r="AO2584" s="48"/>
    </row>
    <row r="2585" spans="28:41" s="10" customFormat="1" x14ac:dyDescent="0.2">
      <c r="AB2585" s="48"/>
      <c r="AC2585" s="53"/>
      <c r="AO2585" s="48"/>
    </row>
    <row r="2586" spans="28:41" s="10" customFormat="1" x14ac:dyDescent="0.2">
      <c r="AB2586" s="48"/>
      <c r="AC2586" s="53"/>
      <c r="AO2586" s="48"/>
    </row>
    <row r="2587" spans="28:41" s="10" customFormat="1" x14ac:dyDescent="0.2">
      <c r="AB2587" s="48"/>
      <c r="AC2587" s="53"/>
      <c r="AO2587" s="48"/>
    </row>
    <row r="2588" spans="28:41" s="10" customFormat="1" x14ac:dyDescent="0.2">
      <c r="AB2588" s="48"/>
      <c r="AC2588" s="53"/>
      <c r="AO2588" s="48"/>
    </row>
    <row r="2589" spans="28:41" s="10" customFormat="1" x14ac:dyDescent="0.2">
      <c r="AB2589" s="48"/>
      <c r="AC2589" s="53"/>
      <c r="AO2589" s="48"/>
    </row>
    <row r="2590" spans="28:41" s="10" customFormat="1" x14ac:dyDescent="0.2">
      <c r="AB2590" s="48"/>
      <c r="AC2590" s="53"/>
      <c r="AO2590" s="48"/>
    </row>
    <row r="2591" spans="28:41" s="10" customFormat="1" x14ac:dyDescent="0.2">
      <c r="AB2591" s="48"/>
      <c r="AC2591" s="53"/>
      <c r="AO2591" s="48"/>
    </row>
    <row r="2592" spans="28:41" s="10" customFormat="1" x14ac:dyDescent="0.2">
      <c r="AB2592" s="48"/>
      <c r="AC2592" s="53"/>
      <c r="AO2592" s="48"/>
    </row>
    <row r="2593" spans="28:41" s="10" customFormat="1" x14ac:dyDescent="0.2">
      <c r="AB2593" s="48"/>
      <c r="AC2593" s="53"/>
      <c r="AO2593" s="48"/>
    </row>
    <row r="2594" spans="28:41" s="10" customFormat="1" x14ac:dyDescent="0.2">
      <c r="AB2594" s="48"/>
      <c r="AC2594" s="53"/>
      <c r="AO2594" s="48"/>
    </row>
    <row r="2595" spans="28:41" s="10" customFormat="1" x14ac:dyDescent="0.2">
      <c r="AB2595" s="48"/>
      <c r="AC2595" s="53"/>
      <c r="AO2595" s="48"/>
    </row>
    <row r="2596" spans="28:41" s="10" customFormat="1" x14ac:dyDescent="0.2">
      <c r="AB2596" s="48"/>
      <c r="AC2596" s="53"/>
      <c r="AO2596" s="48"/>
    </row>
    <row r="2597" spans="28:41" s="10" customFormat="1" x14ac:dyDescent="0.2">
      <c r="AB2597" s="48"/>
      <c r="AC2597" s="53"/>
      <c r="AO2597" s="48"/>
    </row>
    <row r="2598" spans="28:41" s="10" customFormat="1" x14ac:dyDescent="0.2">
      <c r="AB2598" s="48"/>
      <c r="AC2598" s="53"/>
      <c r="AO2598" s="48"/>
    </row>
    <row r="2599" spans="28:41" s="10" customFormat="1" x14ac:dyDescent="0.2">
      <c r="AB2599" s="48"/>
      <c r="AC2599" s="53"/>
      <c r="AO2599" s="48"/>
    </row>
    <row r="2600" spans="28:41" s="10" customFormat="1" x14ac:dyDescent="0.2">
      <c r="AB2600" s="48"/>
      <c r="AC2600" s="53"/>
      <c r="AO2600" s="48"/>
    </row>
    <row r="2601" spans="28:41" s="10" customFormat="1" x14ac:dyDescent="0.2">
      <c r="AB2601" s="48"/>
      <c r="AC2601" s="53"/>
      <c r="AO2601" s="48"/>
    </row>
    <row r="2602" spans="28:41" s="10" customFormat="1" x14ac:dyDescent="0.2">
      <c r="AB2602" s="48"/>
      <c r="AC2602" s="53"/>
      <c r="AO2602" s="48"/>
    </row>
    <row r="2603" spans="28:41" s="10" customFormat="1" x14ac:dyDescent="0.2">
      <c r="AB2603" s="48"/>
      <c r="AC2603" s="53"/>
      <c r="AO2603" s="48"/>
    </row>
    <row r="2604" spans="28:41" s="10" customFormat="1" x14ac:dyDescent="0.2">
      <c r="AB2604" s="48"/>
      <c r="AC2604" s="53"/>
      <c r="AO2604" s="48"/>
    </row>
    <row r="2605" spans="28:41" s="10" customFormat="1" x14ac:dyDescent="0.2">
      <c r="AB2605" s="48"/>
      <c r="AC2605" s="53"/>
      <c r="AO2605" s="48"/>
    </row>
    <row r="2606" spans="28:41" s="10" customFormat="1" x14ac:dyDescent="0.2">
      <c r="AB2606" s="48"/>
      <c r="AC2606" s="53"/>
      <c r="AO2606" s="48"/>
    </row>
    <row r="2607" spans="28:41" s="10" customFormat="1" x14ac:dyDescent="0.2">
      <c r="AB2607" s="48"/>
      <c r="AC2607" s="53"/>
      <c r="AO2607" s="48"/>
    </row>
    <row r="2608" spans="28:41" s="10" customFormat="1" x14ac:dyDescent="0.2">
      <c r="AB2608" s="48"/>
      <c r="AC2608" s="53"/>
      <c r="AO2608" s="48"/>
    </row>
    <row r="2609" spans="28:41" s="10" customFormat="1" x14ac:dyDescent="0.2">
      <c r="AB2609" s="48"/>
      <c r="AC2609" s="53"/>
      <c r="AO2609" s="48"/>
    </row>
    <row r="2610" spans="28:41" s="10" customFormat="1" x14ac:dyDescent="0.2">
      <c r="AB2610" s="48"/>
      <c r="AC2610" s="53"/>
      <c r="AO2610" s="48"/>
    </row>
    <row r="2611" spans="28:41" s="10" customFormat="1" x14ac:dyDescent="0.2">
      <c r="AB2611" s="48"/>
      <c r="AC2611" s="53"/>
      <c r="AO2611" s="48"/>
    </row>
    <row r="2612" spans="28:41" s="10" customFormat="1" x14ac:dyDescent="0.2">
      <c r="AB2612" s="48"/>
      <c r="AC2612" s="53"/>
      <c r="AO2612" s="48"/>
    </row>
    <row r="2613" spans="28:41" s="10" customFormat="1" x14ac:dyDescent="0.2">
      <c r="AB2613" s="48"/>
      <c r="AC2613" s="53"/>
      <c r="AO2613" s="48"/>
    </row>
    <row r="2614" spans="28:41" s="10" customFormat="1" x14ac:dyDescent="0.2">
      <c r="AB2614" s="48"/>
      <c r="AC2614" s="53"/>
      <c r="AO2614" s="48"/>
    </row>
    <row r="2615" spans="28:41" s="10" customFormat="1" x14ac:dyDescent="0.2">
      <c r="AB2615" s="48"/>
      <c r="AC2615" s="53"/>
      <c r="AO2615" s="48"/>
    </row>
    <row r="2616" spans="28:41" s="10" customFormat="1" x14ac:dyDescent="0.2">
      <c r="AB2616" s="48"/>
      <c r="AC2616" s="53"/>
      <c r="AO2616" s="48"/>
    </row>
    <row r="2617" spans="28:41" s="10" customFormat="1" x14ac:dyDescent="0.2">
      <c r="AB2617" s="48"/>
      <c r="AC2617" s="53"/>
      <c r="AO2617" s="48"/>
    </row>
    <row r="2618" spans="28:41" s="10" customFormat="1" x14ac:dyDescent="0.2">
      <c r="AB2618" s="48"/>
      <c r="AC2618" s="53"/>
      <c r="AO2618" s="48"/>
    </row>
    <row r="2619" spans="28:41" s="10" customFormat="1" x14ac:dyDescent="0.2">
      <c r="AB2619" s="48"/>
      <c r="AC2619" s="53"/>
      <c r="AO2619" s="48"/>
    </row>
    <row r="2620" spans="28:41" s="10" customFormat="1" x14ac:dyDescent="0.2">
      <c r="AB2620" s="48"/>
      <c r="AC2620" s="53"/>
      <c r="AO2620" s="48"/>
    </row>
    <row r="2621" spans="28:41" s="10" customFormat="1" x14ac:dyDescent="0.2">
      <c r="AB2621" s="48"/>
      <c r="AC2621" s="53"/>
      <c r="AO2621" s="48"/>
    </row>
    <row r="2622" spans="28:41" s="10" customFormat="1" x14ac:dyDescent="0.2">
      <c r="AB2622" s="48"/>
      <c r="AC2622" s="53"/>
      <c r="AO2622" s="48"/>
    </row>
    <row r="2623" spans="28:41" s="10" customFormat="1" x14ac:dyDescent="0.2">
      <c r="AB2623" s="48"/>
      <c r="AC2623" s="53"/>
      <c r="AO2623" s="48"/>
    </row>
    <row r="2624" spans="28:41" s="10" customFormat="1" x14ac:dyDescent="0.2">
      <c r="AB2624" s="48"/>
      <c r="AC2624" s="53"/>
      <c r="AO2624" s="48"/>
    </row>
    <row r="2625" spans="28:41" s="10" customFormat="1" x14ac:dyDescent="0.2">
      <c r="AB2625" s="48"/>
      <c r="AC2625" s="53"/>
      <c r="AO2625" s="48"/>
    </row>
    <row r="2626" spans="28:41" s="10" customFormat="1" x14ac:dyDescent="0.2">
      <c r="AB2626" s="48"/>
      <c r="AC2626" s="53"/>
      <c r="AO2626" s="48"/>
    </row>
    <row r="2627" spans="28:41" s="10" customFormat="1" x14ac:dyDescent="0.2">
      <c r="AB2627" s="48"/>
      <c r="AC2627" s="53"/>
      <c r="AO2627" s="48"/>
    </row>
    <row r="2628" spans="28:41" s="10" customFormat="1" x14ac:dyDescent="0.2">
      <c r="AB2628" s="48"/>
      <c r="AC2628" s="53"/>
      <c r="AO2628" s="48"/>
    </row>
    <row r="2629" spans="28:41" s="10" customFormat="1" x14ac:dyDescent="0.2">
      <c r="AB2629" s="48"/>
      <c r="AC2629" s="53"/>
      <c r="AO2629" s="48"/>
    </row>
    <row r="2630" spans="28:41" s="10" customFormat="1" x14ac:dyDescent="0.2">
      <c r="AB2630" s="48"/>
      <c r="AC2630" s="53"/>
      <c r="AO2630" s="48"/>
    </row>
    <row r="2631" spans="28:41" s="10" customFormat="1" x14ac:dyDescent="0.2">
      <c r="AB2631" s="48"/>
      <c r="AC2631" s="53"/>
      <c r="AO2631" s="48"/>
    </row>
    <row r="2632" spans="28:41" s="10" customFormat="1" x14ac:dyDescent="0.2">
      <c r="AB2632" s="48"/>
      <c r="AC2632" s="53"/>
      <c r="AO2632" s="48"/>
    </row>
    <row r="2633" spans="28:41" s="10" customFormat="1" x14ac:dyDescent="0.2">
      <c r="AB2633" s="48"/>
      <c r="AC2633" s="53"/>
      <c r="AO2633" s="48"/>
    </row>
    <row r="2634" spans="28:41" s="10" customFormat="1" x14ac:dyDescent="0.2">
      <c r="AB2634" s="48"/>
      <c r="AC2634" s="53"/>
      <c r="AO2634" s="48"/>
    </row>
    <row r="2635" spans="28:41" s="10" customFormat="1" x14ac:dyDescent="0.2">
      <c r="AB2635" s="48"/>
      <c r="AC2635" s="53"/>
      <c r="AO2635" s="48"/>
    </row>
    <row r="2636" spans="28:41" s="10" customFormat="1" x14ac:dyDescent="0.2">
      <c r="AB2636" s="48"/>
      <c r="AC2636" s="53"/>
      <c r="AO2636" s="48"/>
    </row>
    <row r="2637" spans="28:41" s="10" customFormat="1" x14ac:dyDescent="0.2">
      <c r="AB2637" s="48"/>
      <c r="AC2637" s="53"/>
      <c r="AO2637" s="48"/>
    </row>
    <row r="2638" spans="28:41" s="10" customFormat="1" x14ac:dyDescent="0.2">
      <c r="AB2638" s="48"/>
      <c r="AC2638" s="53"/>
      <c r="AO2638" s="48"/>
    </row>
    <row r="2639" spans="28:41" s="10" customFormat="1" x14ac:dyDescent="0.2">
      <c r="AB2639" s="48"/>
      <c r="AC2639" s="53"/>
      <c r="AO2639" s="48"/>
    </row>
    <row r="2640" spans="28:41" s="10" customFormat="1" x14ac:dyDescent="0.2">
      <c r="AB2640" s="48"/>
      <c r="AC2640" s="53"/>
      <c r="AO2640" s="48"/>
    </row>
    <row r="2641" spans="28:41" s="10" customFormat="1" x14ac:dyDescent="0.2">
      <c r="AB2641" s="48"/>
      <c r="AC2641" s="53"/>
      <c r="AO2641" s="48"/>
    </row>
    <row r="2642" spans="28:41" s="10" customFormat="1" x14ac:dyDescent="0.2">
      <c r="AB2642" s="48"/>
      <c r="AC2642" s="53"/>
      <c r="AO2642" s="48"/>
    </row>
    <row r="2643" spans="28:41" s="10" customFormat="1" x14ac:dyDescent="0.2">
      <c r="AB2643" s="48"/>
      <c r="AC2643" s="53"/>
      <c r="AO2643" s="48"/>
    </row>
    <row r="2644" spans="28:41" s="10" customFormat="1" x14ac:dyDescent="0.2">
      <c r="AB2644" s="48"/>
      <c r="AC2644" s="53"/>
      <c r="AO2644" s="48"/>
    </row>
    <row r="2645" spans="28:41" s="10" customFormat="1" x14ac:dyDescent="0.2">
      <c r="AB2645" s="48"/>
      <c r="AC2645" s="53"/>
      <c r="AO2645" s="48"/>
    </row>
    <row r="2646" spans="28:41" s="10" customFormat="1" x14ac:dyDescent="0.2">
      <c r="AB2646" s="48"/>
      <c r="AC2646" s="53"/>
      <c r="AO2646" s="48"/>
    </row>
    <row r="2647" spans="28:41" s="10" customFormat="1" x14ac:dyDescent="0.2">
      <c r="AB2647" s="48"/>
      <c r="AC2647" s="53"/>
      <c r="AO2647" s="48"/>
    </row>
    <row r="2648" spans="28:41" s="10" customFormat="1" x14ac:dyDescent="0.2">
      <c r="AB2648" s="48"/>
      <c r="AC2648" s="53"/>
      <c r="AO2648" s="48"/>
    </row>
    <row r="2649" spans="28:41" s="10" customFormat="1" x14ac:dyDescent="0.2">
      <c r="AB2649" s="48"/>
      <c r="AC2649" s="53"/>
      <c r="AO2649" s="48"/>
    </row>
    <row r="2650" spans="28:41" s="10" customFormat="1" x14ac:dyDescent="0.2">
      <c r="AB2650" s="48"/>
      <c r="AC2650" s="53"/>
      <c r="AO2650" s="48"/>
    </row>
    <row r="2651" spans="28:41" s="10" customFormat="1" x14ac:dyDescent="0.2">
      <c r="AB2651" s="48"/>
      <c r="AC2651" s="53"/>
      <c r="AO2651" s="48"/>
    </row>
    <row r="2652" spans="28:41" s="10" customFormat="1" x14ac:dyDescent="0.2">
      <c r="AB2652" s="48"/>
      <c r="AC2652" s="53"/>
      <c r="AO2652" s="48"/>
    </row>
    <row r="2653" spans="28:41" s="10" customFormat="1" x14ac:dyDescent="0.2">
      <c r="AB2653" s="48"/>
      <c r="AC2653" s="53"/>
      <c r="AO2653" s="48"/>
    </row>
    <row r="2654" spans="28:41" s="10" customFormat="1" x14ac:dyDescent="0.2">
      <c r="AB2654" s="48"/>
      <c r="AC2654" s="53"/>
      <c r="AO2654" s="48"/>
    </row>
    <row r="2655" spans="28:41" s="10" customFormat="1" x14ac:dyDescent="0.2">
      <c r="AB2655" s="48"/>
      <c r="AC2655" s="53"/>
      <c r="AO2655" s="48"/>
    </row>
    <row r="2656" spans="28:41" s="10" customFormat="1" x14ac:dyDescent="0.2">
      <c r="AB2656" s="48"/>
      <c r="AC2656" s="53"/>
      <c r="AO2656" s="48"/>
    </row>
    <row r="2657" spans="28:41" s="10" customFormat="1" x14ac:dyDescent="0.2">
      <c r="AB2657" s="48"/>
      <c r="AC2657" s="53"/>
      <c r="AO2657" s="48"/>
    </row>
    <row r="2658" spans="28:41" s="10" customFormat="1" x14ac:dyDescent="0.2">
      <c r="AB2658" s="48"/>
      <c r="AC2658" s="53"/>
      <c r="AO2658" s="48"/>
    </row>
    <row r="2659" spans="28:41" s="10" customFormat="1" x14ac:dyDescent="0.2">
      <c r="AB2659" s="48"/>
      <c r="AC2659" s="53"/>
      <c r="AO2659" s="48"/>
    </row>
    <row r="2660" spans="28:41" s="10" customFormat="1" x14ac:dyDescent="0.2">
      <c r="AB2660" s="48"/>
      <c r="AC2660" s="53"/>
      <c r="AO2660" s="48"/>
    </row>
    <row r="2661" spans="28:41" s="10" customFormat="1" x14ac:dyDescent="0.2">
      <c r="AB2661" s="48"/>
      <c r="AC2661" s="53"/>
      <c r="AO2661" s="48"/>
    </row>
    <row r="2662" spans="28:41" s="10" customFormat="1" x14ac:dyDescent="0.2">
      <c r="AB2662" s="48"/>
      <c r="AC2662" s="53"/>
      <c r="AO2662" s="48"/>
    </row>
    <row r="2663" spans="28:41" s="10" customFormat="1" x14ac:dyDescent="0.2">
      <c r="AB2663" s="48"/>
      <c r="AC2663" s="53"/>
      <c r="AO2663" s="48"/>
    </row>
    <row r="2664" spans="28:41" s="10" customFormat="1" x14ac:dyDescent="0.2">
      <c r="AB2664" s="48"/>
      <c r="AC2664" s="53"/>
      <c r="AO2664" s="48"/>
    </row>
    <row r="2665" spans="28:41" s="10" customFormat="1" x14ac:dyDescent="0.2">
      <c r="AB2665" s="48"/>
      <c r="AC2665" s="53"/>
      <c r="AO2665" s="48"/>
    </row>
    <row r="2666" spans="28:41" s="10" customFormat="1" x14ac:dyDescent="0.2">
      <c r="AB2666" s="48"/>
      <c r="AC2666" s="53"/>
      <c r="AO2666" s="48"/>
    </row>
    <row r="2667" spans="28:41" s="10" customFormat="1" x14ac:dyDescent="0.2">
      <c r="AB2667" s="48"/>
      <c r="AC2667" s="53"/>
      <c r="AO2667" s="48"/>
    </row>
    <row r="2668" spans="28:41" s="10" customFormat="1" x14ac:dyDescent="0.2">
      <c r="AB2668" s="48"/>
      <c r="AC2668" s="53"/>
      <c r="AO2668" s="48"/>
    </row>
    <row r="2669" spans="28:41" s="10" customFormat="1" x14ac:dyDescent="0.2">
      <c r="AB2669" s="48"/>
      <c r="AC2669" s="53"/>
      <c r="AO2669" s="48"/>
    </row>
    <row r="2670" spans="28:41" s="10" customFormat="1" x14ac:dyDescent="0.2">
      <c r="AB2670" s="48"/>
      <c r="AC2670" s="53"/>
      <c r="AO2670" s="48"/>
    </row>
    <row r="2671" spans="28:41" s="10" customFormat="1" x14ac:dyDescent="0.2">
      <c r="AB2671" s="48"/>
      <c r="AC2671" s="53"/>
      <c r="AO2671" s="48"/>
    </row>
    <row r="2672" spans="28:41" s="10" customFormat="1" x14ac:dyDescent="0.2">
      <c r="AB2672" s="48"/>
      <c r="AC2672" s="53"/>
      <c r="AO2672" s="48"/>
    </row>
    <row r="2673" spans="28:41" s="10" customFormat="1" x14ac:dyDescent="0.2">
      <c r="AB2673" s="48"/>
      <c r="AC2673" s="53"/>
      <c r="AO2673" s="48"/>
    </row>
    <row r="2674" spans="28:41" s="10" customFormat="1" x14ac:dyDescent="0.2">
      <c r="AB2674" s="48"/>
      <c r="AC2674" s="53"/>
      <c r="AO2674" s="48"/>
    </row>
    <row r="2675" spans="28:41" s="10" customFormat="1" x14ac:dyDescent="0.2">
      <c r="AB2675" s="48"/>
      <c r="AC2675" s="53"/>
      <c r="AO2675" s="48"/>
    </row>
    <row r="2676" spans="28:41" s="10" customFormat="1" x14ac:dyDescent="0.2">
      <c r="AB2676" s="48"/>
      <c r="AC2676" s="53"/>
      <c r="AO2676" s="48"/>
    </row>
    <row r="2677" spans="28:41" s="10" customFormat="1" x14ac:dyDescent="0.2">
      <c r="AB2677" s="48"/>
      <c r="AC2677" s="53"/>
      <c r="AO2677" s="48"/>
    </row>
    <row r="2678" spans="28:41" s="10" customFormat="1" x14ac:dyDescent="0.2">
      <c r="AB2678" s="48"/>
      <c r="AC2678" s="53"/>
      <c r="AO2678" s="48"/>
    </row>
    <row r="2679" spans="28:41" s="10" customFormat="1" x14ac:dyDescent="0.2">
      <c r="AB2679" s="48"/>
      <c r="AC2679" s="53"/>
      <c r="AO2679" s="48"/>
    </row>
    <row r="2680" spans="28:41" s="10" customFormat="1" x14ac:dyDescent="0.2">
      <c r="AB2680" s="48"/>
      <c r="AC2680" s="53"/>
      <c r="AO2680" s="48"/>
    </row>
    <row r="2681" spans="28:41" s="10" customFormat="1" x14ac:dyDescent="0.2">
      <c r="AB2681" s="48"/>
      <c r="AC2681" s="53"/>
      <c r="AO2681" s="48"/>
    </row>
    <row r="2682" spans="28:41" s="10" customFormat="1" x14ac:dyDescent="0.2">
      <c r="AB2682" s="48"/>
      <c r="AC2682" s="53"/>
      <c r="AO2682" s="48"/>
    </row>
    <row r="2683" spans="28:41" s="10" customFormat="1" x14ac:dyDescent="0.2">
      <c r="AB2683" s="48"/>
      <c r="AC2683" s="53"/>
      <c r="AO2683" s="48"/>
    </row>
    <row r="2684" spans="28:41" s="10" customFormat="1" x14ac:dyDescent="0.2">
      <c r="AB2684" s="48"/>
      <c r="AC2684" s="53"/>
      <c r="AO2684" s="48"/>
    </row>
    <row r="2685" spans="28:41" s="10" customFormat="1" x14ac:dyDescent="0.2">
      <c r="AB2685" s="48"/>
      <c r="AC2685" s="53"/>
      <c r="AO2685" s="48"/>
    </row>
    <row r="2686" spans="28:41" s="10" customFormat="1" x14ac:dyDescent="0.2">
      <c r="AB2686" s="48"/>
      <c r="AC2686" s="53"/>
      <c r="AO2686" s="48"/>
    </row>
    <row r="2687" spans="28:41" s="10" customFormat="1" x14ac:dyDescent="0.2">
      <c r="AB2687" s="48"/>
      <c r="AC2687" s="53"/>
      <c r="AO2687" s="48"/>
    </row>
    <row r="2688" spans="28:41" s="10" customFormat="1" x14ac:dyDescent="0.2">
      <c r="AB2688" s="48"/>
      <c r="AC2688" s="53"/>
      <c r="AO2688" s="48"/>
    </row>
    <row r="2689" spans="28:41" s="10" customFormat="1" x14ac:dyDescent="0.2">
      <c r="AB2689" s="48"/>
      <c r="AC2689" s="53"/>
      <c r="AO2689" s="48"/>
    </row>
    <row r="2690" spans="28:41" s="10" customFormat="1" x14ac:dyDescent="0.2">
      <c r="AB2690" s="48"/>
      <c r="AC2690" s="53"/>
      <c r="AO2690" s="48"/>
    </row>
    <row r="2691" spans="28:41" s="10" customFormat="1" x14ac:dyDescent="0.2">
      <c r="AB2691" s="48"/>
      <c r="AC2691" s="53"/>
      <c r="AO2691" s="48"/>
    </row>
    <row r="2692" spans="28:41" s="10" customFormat="1" x14ac:dyDescent="0.2">
      <c r="AB2692" s="48"/>
      <c r="AC2692" s="53"/>
      <c r="AO2692" s="48"/>
    </row>
    <row r="2693" spans="28:41" s="10" customFormat="1" x14ac:dyDescent="0.2">
      <c r="AB2693" s="48"/>
      <c r="AC2693" s="53"/>
      <c r="AO2693" s="48"/>
    </row>
    <row r="2694" spans="28:41" s="10" customFormat="1" x14ac:dyDescent="0.2">
      <c r="AB2694" s="48"/>
      <c r="AC2694" s="53"/>
      <c r="AO2694" s="48"/>
    </row>
    <row r="2695" spans="28:41" s="10" customFormat="1" x14ac:dyDescent="0.2">
      <c r="AB2695" s="48"/>
      <c r="AC2695" s="53"/>
      <c r="AO2695" s="48"/>
    </row>
    <row r="2696" spans="28:41" s="10" customFormat="1" x14ac:dyDescent="0.2">
      <c r="AB2696" s="48"/>
      <c r="AC2696" s="53"/>
      <c r="AO2696" s="48"/>
    </row>
    <row r="2697" spans="28:41" s="10" customFormat="1" x14ac:dyDescent="0.2">
      <c r="AB2697" s="48"/>
      <c r="AC2697" s="53"/>
      <c r="AO2697" s="48"/>
    </row>
    <row r="2698" spans="28:41" s="10" customFormat="1" x14ac:dyDescent="0.2">
      <c r="AB2698" s="48"/>
      <c r="AC2698" s="53"/>
      <c r="AO2698" s="48"/>
    </row>
    <row r="2699" spans="28:41" s="10" customFormat="1" x14ac:dyDescent="0.2">
      <c r="AB2699" s="48"/>
      <c r="AC2699" s="53"/>
      <c r="AO2699" s="48"/>
    </row>
    <row r="2700" spans="28:41" s="10" customFormat="1" x14ac:dyDescent="0.2">
      <c r="AB2700" s="48"/>
      <c r="AC2700" s="53"/>
      <c r="AO2700" s="48"/>
    </row>
    <row r="2701" spans="28:41" s="10" customFormat="1" x14ac:dyDescent="0.2">
      <c r="AB2701" s="48"/>
      <c r="AC2701" s="53"/>
      <c r="AO2701" s="48"/>
    </row>
    <row r="2702" spans="28:41" s="10" customFormat="1" x14ac:dyDescent="0.2">
      <c r="AB2702" s="48"/>
      <c r="AC2702" s="53"/>
      <c r="AO2702" s="48"/>
    </row>
    <row r="2703" spans="28:41" s="10" customFormat="1" x14ac:dyDescent="0.2">
      <c r="AB2703" s="48"/>
      <c r="AC2703" s="53"/>
      <c r="AO2703" s="48"/>
    </row>
    <row r="2704" spans="28:41" s="10" customFormat="1" x14ac:dyDescent="0.2">
      <c r="AB2704" s="48"/>
      <c r="AC2704" s="53"/>
      <c r="AO2704" s="48"/>
    </row>
    <row r="2705" spans="28:41" s="10" customFormat="1" x14ac:dyDescent="0.2">
      <c r="AB2705" s="48"/>
      <c r="AC2705" s="53"/>
      <c r="AO2705" s="48"/>
    </row>
    <row r="2706" spans="28:41" s="10" customFormat="1" x14ac:dyDescent="0.2">
      <c r="AB2706" s="48"/>
      <c r="AC2706" s="53"/>
      <c r="AO2706" s="48"/>
    </row>
    <row r="2707" spans="28:41" s="10" customFormat="1" x14ac:dyDescent="0.2">
      <c r="AB2707" s="48"/>
      <c r="AC2707" s="53"/>
      <c r="AO2707" s="48"/>
    </row>
    <row r="2708" spans="28:41" s="10" customFormat="1" x14ac:dyDescent="0.2">
      <c r="AB2708" s="48"/>
      <c r="AC2708" s="53"/>
      <c r="AO2708" s="48"/>
    </row>
    <row r="2709" spans="28:41" s="10" customFormat="1" x14ac:dyDescent="0.2">
      <c r="AB2709" s="48"/>
      <c r="AC2709" s="53"/>
      <c r="AO2709" s="48"/>
    </row>
    <row r="2710" spans="28:41" s="10" customFormat="1" x14ac:dyDescent="0.2">
      <c r="AB2710" s="48"/>
      <c r="AC2710" s="53"/>
      <c r="AO2710" s="48"/>
    </row>
    <row r="2711" spans="28:41" s="10" customFormat="1" x14ac:dyDescent="0.2">
      <c r="AB2711" s="48"/>
      <c r="AC2711" s="53"/>
      <c r="AO2711" s="48"/>
    </row>
    <row r="2712" spans="28:41" s="10" customFormat="1" x14ac:dyDescent="0.2">
      <c r="AB2712" s="48"/>
      <c r="AC2712" s="53"/>
      <c r="AO2712" s="48"/>
    </row>
    <row r="2713" spans="28:41" s="10" customFormat="1" x14ac:dyDescent="0.2">
      <c r="AB2713" s="48"/>
      <c r="AC2713" s="53"/>
      <c r="AO2713" s="48"/>
    </row>
    <row r="2714" spans="28:41" s="10" customFormat="1" x14ac:dyDescent="0.2">
      <c r="AB2714" s="48"/>
      <c r="AC2714" s="53"/>
      <c r="AO2714" s="48"/>
    </row>
    <row r="2715" spans="28:41" s="10" customFormat="1" x14ac:dyDescent="0.2">
      <c r="AB2715" s="48"/>
      <c r="AC2715" s="53"/>
      <c r="AO2715" s="48"/>
    </row>
    <row r="2716" spans="28:41" s="10" customFormat="1" x14ac:dyDescent="0.2">
      <c r="AB2716" s="48"/>
      <c r="AC2716" s="53"/>
      <c r="AO2716" s="48"/>
    </row>
    <row r="2717" spans="28:41" s="10" customFormat="1" x14ac:dyDescent="0.2">
      <c r="AB2717" s="48"/>
      <c r="AC2717" s="53"/>
      <c r="AO2717" s="48"/>
    </row>
    <row r="2718" spans="28:41" s="10" customFormat="1" x14ac:dyDescent="0.2">
      <c r="AB2718" s="48"/>
      <c r="AC2718" s="53"/>
      <c r="AO2718" s="48"/>
    </row>
    <row r="2719" spans="28:41" s="10" customFormat="1" x14ac:dyDescent="0.2">
      <c r="AB2719" s="48"/>
      <c r="AC2719" s="53"/>
      <c r="AO2719" s="48"/>
    </row>
    <row r="2720" spans="28:41" s="10" customFormat="1" x14ac:dyDescent="0.2">
      <c r="AB2720" s="48"/>
      <c r="AC2720" s="53"/>
      <c r="AO2720" s="48"/>
    </row>
    <row r="2721" spans="28:41" s="10" customFormat="1" x14ac:dyDescent="0.2">
      <c r="AB2721" s="48"/>
      <c r="AC2721" s="53"/>
      <c r="AO2721" s="48"/>
    </row>
    <row r="2722" spans="28:41" s="10" customFormat="1" x14ac:dyDescent="0.2">
      <c r="AB2722" s="48"/>
      <c r="AC2722" s="53"/>
      <c r="AO2722" s="48"/>
    </row>
    <row r="2723" spans="28:41" s="10" customFormat="1" x14ac:dyDescent="0.2">
      <c r="AB2723" s="48"/>
      <c r="AC2723" s="53"/>
      <c r="AO2723" s="48"/>
    </row>
    <row r="2724" spans="28:41" s="10" customFormat="1" x14ac:dyDescent="0.2">
      <c r="AB2724" s="48"/>
      <c r="AC2724" s="53"/>
      <c r="AO2724" s="48"/>
    </row>
    <row r="2725" spans="28:41" s="10" customFormat="1" x14ac:dyDescent="0.2">
      <c r="AB2725" s="48"/>
      <c r="AC2725" s="53"/>
      <c r="AO2725" s="48"/>
    </row>
    <row r="2726" spans="28:41" s="10" customFormat="1" x14ac:dyDescent="0.2">
      <c r="AB2726" s="48"/>
      <c r="AC2726" s="53"/>
      <c r="AO2726" s="48"/>
    </row>
    <row r="2727" spans="28:41" s="10" customFormat="1" x14ac:dyDescent="0.2">
      <c r="AB2727" s="48"/>
      <c r="AC2727" s="53"/>
      <c r="AO2727" s="48"/>
    </row>
    <row r="2728" spans="28:41" s="10" customFormat="1" x14ac:dyDescent="0.2">
      <c r="AB2728" s="48"/>
      <c r="AC2728" s="53"/>
      <c r="AO2728" s="48"/>
    </row>
    <row r="2729" spans="28:41" s="10" customFormat="1" x14ac:dyDescent="0.2">
      <c r="AB2729" s="48"/>
      <c r="AC2729" s="53"/>
      <c r="AO2729" s="48"/>
    </row>
    <row r="2730" spans="28:41" s="10" customFormat="1" x14ac:dyDescent="0.2">
      <c r="AB2730" s="48"/>
      <c r="AC2730" s="53"/>
      <c r="AO2730" s="48"/>
    </row>
    <row r="2731" spans="28:41" s="10" customFormat="1" x14ac:dyDescent="0.2">
      <c r="AB2731" s="48"/>
      <c r="AC2731" s="53"/>
      <c r="AO2731" s="48"/>
    </row>
    <row r="2732" spans="28:41" s="10" customFormat="1" x14ac:dyDescent="0.2">
      <c r="AB2732" s="48"/>
      <c r="AC2732" s="53"/>
      <c r="AO2732" s="48"/>
    </row>
    <row r="2733" spans="28:41" s="10" customFormat="1" x14ac:dyDescent="0.2">
      <c r="AB2733" s="48"/>
      <c r="AC2733" s="53"/>
      <c r="AO2733" s="48"/>
    </row>
    <row r="2734" spans="28:41" s="10" customFormat="1" x14ac:dyDescent="0.2">
      <c r="AB2734" s="48"/>
      <c r="AC2734" s="53"/>
      <c r="AO2734" s="48"/>
    </row>
    <row r="2735" spans="28:41" s="10" customFormat="1" x14ac:dyDescent="0.2">
      <c r="AB2735" s="48"/>
      <c r="AC2735" s="53"/>
      <c r="AO2735" s="48"/>
    </row>
    <row r="2736" spans="28:41" s="10" customFormat="1" x14ac:dyDescent="0.2">
      <c r="AB2736" s="48"/>
      <c r="AC2736" s="53"/>
      <c r="AO2736" s="48"/>
    </row>
    <row r="2737" spans="28:41" s="10" customFormat="1" x14ac:dyDescent="0.2">
      <c r="AB2737" s="48"/>
      <c r="AC2737" s="53"/>
      <c r="AO2737" s="48"/>
    </row>
    <row r="2738" spans="28:41" s="10" customFormat="1" x14ac:dyDescent="0.2">
      <c r="AB2738" s="48"/>
      <c r="AC2738" s="53"/>
      <c r="AO2738" s="48"/>
    </row>
    <row r="2739" spans="28:41" s="10" customFormat="1" x14ac:dyDescent="0.2">
      <c r="AB2739" s="48"/>
      <c r="AC2739" s="53"/>
      <c r="AO2739" s="48"/>
    </row>
    <row r="2740" spans="28:41" s="10" customFormat="1" x14ac:dyDescent="0.2">
      <c r="AB2740" s="48"/>
      <c r="AC2740" s="53"/>
      <c r="AO2740" s="48"/>
    </row>
    <row r="2741" spans="28:41" s="10" customFormat="1" x14ac:dyDescent="0.2">
      <c r="AB2741" s="48"/>
      <c r="AC2741" s="53"/>
      <c r="AO2741" s="48"/>
    </row>
    <row r="2742" spans="28:41" s="10" customFormat="1" x14ac:dyDescent="0.2">
      <c r="AB2742" s="48"/>
      <c r="AC2742" s="53"/>
      <c r="AO2742" s="48"/>
    </row>
    <row r="2743" spans="28:41" s="10" customFormat="1" x14ac:dyDescent="0.2">
      <c r="AB2743" s="48"/>
      <c r="AC2743" s="53"/>
      <c r="AO2743" s="48"/>
    </row>
    <row r="2744" spans="28:41" s="10" customFormat="1" x14ac:dyDescent="0.2">
      <c r="AB2744" s="48"/>
      <c r="AC2744" s="53"/>
      <c r="AO2744" s="48"/>
    </row>
    <row r="2745" spans="28:41" s="10" customFormat="1" x14ac:dyDescent="0.2">
      <c r="AB2745" s="48"/>
      <c r="AC2745" s="53"/>
      <c r="AO2745" s="48"/>
    </row>
    <row r="2746" spans="28:41" s="10" customFormat="1" x14ac:dyDescent="0.2">
      <c r="AB2746" s="48"/>
      <c r="AC2746" s="53"/>
      <c r="AO2746" s="48"/>
    </row>
    <row r="2747" spans="28:41" s="10" customFormat="1" x14ac:dyDescent="0.2">
      <c r="AB2747" s="48"/>
      <c r="AC2747" s="53"/>
      <c r="AO2747" s="48"/>
    </row>
    <row r="2748" spans="28:41" s="10" customFormat="1" x14ac:dyDescent="0.2">
      <c r="AB2748" s="48"/>
      <c r="AC2748" s="53"/>
      <c r="AO2748" s="48"/>
    </row>
    <row r="2749" spans="28:41" s="10" customFormat="1" x14ac:dyDescent="0.2">
      <c r="AB2749" s="48"/>
      <c r="AC2749" s="53"/>
      <c r="AO2749" s="48"/>
    </row>
    <row r="2750" spans="28:41" s="10" customFormat="1" x14ac:dyDescent="0.2">
      <c r="AB2750" s="48"/>
      <c r="AC2750" s="53"/>
      <c r="AO2750" s="48"/>
    </row>
    <row r="2751" spans="28:41" s="10" customFormat="1" x14ac:dyDescent="0.2">
      <c r="AB2751" s="48"/>
      <c r="AC2751" s="53"/>
      <c r="AO2751" s="48"/>
    </row>
    <row r="2752" spans="28:41" s="10" customFormat="1" x14ac:dyDescent="0.2">
      <c r="AB2752" s="48"/>
      <c r="AC2752" s="53"/>
      <c r="AO2752" s="48"/>
    </row>
    <row r="2753" spans="28:41" s="10" customFormat="1" x14ac:dyDescent="0.2">
      <c r="AB2753" s="48"/>
      <c r="AC2753" s="53"/>
      <c r="AO2753" s="48"/>
    </row>
    <row r="2754" spans="28:41" s="10" customFormat="1" x14ac:dyDescent="0.2">
      <c r="AB2754" s="48"/>
      <c r="AC2754" s="53"/>
      <c r="AO2754" s="48"/>
    </row>
    <row r="2755" spans="28:41" s="10" customFormat="1" x14ac:dyDescent="0.2">
      <c r="AB2755" s="48"/>
      <c r="AC2755" s="53"/>
      <c r="AO2755" s="48"/>
    </row>
    <row r="2756" spans="28:41" s="10" customFormat="1" x14ac:dyDescent="0.2">
      <c r="AB2756" s="48"/>
      <c r="AC2756" s="53"/>
      <c r="AO2756" s="48"/>
    </row>
    <row r="2757" spans="28:41" s="10" customFormat="1" x14ac:dyDescent="0.2">
      <c r="AB2757" s="48"/>
      <c r="AC2757" s="53"/>
      <c r="AO2757" s="48"/>
    </row>
    <row r="2758" spans="28:41" s="10" customFormat="1" x14ac:dyDescent="0.2">
      <c r="AB2758" s="48"/>
      <c r="AC2758" s="53"/>
      <c r="AO2758" s="48"/>
    </row>
    <row r="2759" spans="28:41" s="10" customFormat="1" x14ac:dyDescent="0.2">
      <c r="AB2759" s="48"/>
      <c r="AC2759" s="53"/>
      <c r="AO2759" s="48"/>
    </row>
    <row r="2760" spans="28:41" s="10" customFormat="1" x14ac:dyDescent="0.2">
      <c r="AB2760" s="48"/>
      <c r="AC2760" s="53"/>
      <c r="AO2760" s="48"/>
    </row>
    <row r="2761" spans="28:41" s="10" customFormat="1" x14ac:dyDescent="0.2">
      <c r="AB2761" s="48"/>
      <c r="AC2761" s="53"/>
      <c r="AO2761" s="48"/>
    </row>
    <row r="2762" spans="28:41" s="10" customFormat="1" x14ac:dyDescent="0.2">
      <c r="AB2762" s="48"/>
      <c r="AC2762" s="53"/>
      <c r="AO2762" s="48"/>
    </row>
    <row r="2763" spans="28:41" s="10" customFormat="1" x14ac:dyDescent="0.2">
      <c r="AB2763" s="48"/>
      <c r="AC2763" s="53"/>
      <c r="AO2763" s="48"/>
    </row>
    <row r="2764" spans="28:41" s="10" customFormat="1" x14ac:dyDescent="0.2">
      <c r="AB2764" s="48"/>
      <c r="AC2764" s="53"/>
      <c r="AO2764" s="48"/>
    </row>
    <row r="2765" spans="28:41" s="10" customFormat="1" x14ac:dyDescent="0.2">
      <c r="AB2765" s="48"/>
      <c r="AC2765" s="53"/>
      <c r="AO2765" s="48"/>
    </row>
    <row r="2766" spans="28:41" s="10" customFormat="1" x14ac:dyDescent="0.2">
      <c r="AB2766" s="48"/>
      <c r="AC2766" s="53"/>
      <c r="AO2766" s="48"/>
    </row>
    <row r="2767" spans="28:41" s="10" customFormat="1" x14ac:dyDescent="0.2">
      <c r="AB2767" s="48"/>
      <c r="AC2767" s="53"/>
      <c r="AO2767" s="48"/>
    </row>
    <row r="2768" spans="28:41" s="10" customFormat="1" x14ac:dyDescent="0.2">
      <c r="AB2768" s="48"/>
      <c r="AC2768" s="53"/>
      <c r="AO2768" s="48"/>
    </row>
    <row r="2769" spans="28:41" s="10" customFormat="1" x14ac:dyDescent="0.2">
      <c r="AB2769" s="48"/>
      <c r="AC2769" s="53"/>
      <c r="AO2769" s="48"/>
    </row>
    <row r="2770" spans="28:41" s="10" customFormat="1" x14ac:dyDescent="0.2">
      <c r="AB2770" s="48"/>
      <c r="AC2770" s="53"/>
      <c r="AO2770" s="48"/>
    </row>
    <row r="2771" spans="28:41" s="10" customFormat="1" x14ac:dyDescent="0.2">
      <c r="AB2771" s="48"/>
      <c r="AC2771" s="53"/>
      <c r="AO2771" s="48"/>
    </row>
    <row r="2772" spans="28:41" s="10" customFormat="1" x14ac:dyDescent="0.2">
      <c r="AB2772" s="48"/>
      <c r="AC2772" s="53"/>
      <c r="AO2772" s="48"/>
    </row>
    <row r="2773" spans="28:41" s="10" customFormat="1" x14ac:dyDescent="0.2">
      <c r="AB2773" s="48"/>
      <c r="AC2773" s="53"/>
      <c r="AO2773" s="48"/>
    </row>
    <row r="2774" spans="28:41" s="10" customFormat="1" x14ac:dyDescent="0.2">
      <c r="AB2774" s="48"/>
      <c r="AC2774" s="53"/>
      <c r="AO2774" s="48"/>
    </row>
    <row r="2775" spans="28:41" s="10" customFormat="1" x14ac:dyDescent="0.2">
      <c r="AB2775" s="48"/>
      <c r="AC2775" s="53"/>
      <c r="AO2775" s="48"/>
    </row>
    <row r="2776" spans="28:41" s="10" customFormat="1" x14ac:dyDescent="0.2">
      <c r="AB2776" s="48"/>
      <c r="AC2776" s="53"/>
      <c r="AO2776" s="48"/>
    </row>
    <row r="2777" spans="28:41" s="10" customFormat="1" x14ac:dyDescent="0.2">
      <c r="AB2777" s="48"/>
      <c r="AC2777" s="53"/>
      <c r="AO2777" s="48"/>
    </row>
    <row r="2778" spans="28:41" s="10" customFormat="1" x14ac:dyDescent="0.2">
      <c r="AB2778" s="48"/>
      <c r="AC2778" s="53"/>
      <c r="AO2778" s="48"/>
    </row>
    <row r="2779" spans="28:41" s="10" customFormat="1" x14ac:dyDescent="0.2">
      <c r="AB2779" s="48"/>
      <c r="AC2779" s="53"/>
      <c r="AO2779" s="48"/>
    </row>
    <row r="2780" spans="28:41" s="10" customFormat="1" x14ac:dyDescent="0.2">
      <c r="AB2780" s="48"/>
      <c r="AC2780" s="53"/>
      <c r="AO2780" s="48"/>
    </row>
    <row r="2781" spans="28:41" s="10" customFormat="1" x14ac:dyDescent="0.2">
      <c r="AB2781" s="48"/>
      <c r="AC2781" s="53"/>
      <c r="AO2781" s="48"/>
    </row>
    <row r="2782" spans="28:41" s="10" customFormat="1" x14ac:dyDescent="0.2">
      <c r="AB2782" s="48"/>
      <c r="AC2782" s="53"/>
      <c r="AO2782" s="48"/>
    </row>
    <row r="2783" spans="28:41" s="10" customFormat="1" x14ac:dyDescent="0.2">
      <c r="AB2783" s="48"/>
      <c r="AC2783" s="53"/>
      <c r="AO2783" s="48"/>
    </row>
    <row r="2784" spans="28:41" s="10" customFormat="1" x14ac:dyDescent="0.2">
      <c r="AB2784" s="48"/>
      <c r="AC2784" s="53"/>
      <c r="AO2784" s="48"/>
    </row>
    <row r="2785" spans="28:41" s="10" customFormat="1" x14ac:dyDescent="0.2">
      <c r="AB2785" s="48"/>
      <c r="AC2785" s="53"/>
      <c r="AO2785" s="48"/>
    </row>
    <row r="2786" spans="28:41" s="10" customFormat="1" x14ac:dyDescent="0.2">
      <c r="AB2786" s="48"/>
      <c r="AC2786" s="53"/>
      <c r="AO2786" s="48"/>
    </row>
    <row r="2787" spans="28:41" s="10" customFormat="1" x14ac:dyDescent="0.2">
      <c r="AB2787" s="48"/>
      <c r="AC2787" s="53"/>
      <c r="AO2787" s="48"/>
    </row>
    <row r="2788" spans="28:41" s="10" customFormat="1" x14ac:dyDescent="0.2">
      <c r="AB2788" s="48"/>
      <c r="AC2788" s="53"/>
      <c r="AO2788" s="48"/>
    </row>
    <row r="2789" spans="28:41" s="10" customFormat="1" x14ac:dyDescent="0.2">
      <c r="AB2789" s="48"/>
      <c r="AC2789" s="53"/>
      <c r="AO2789" s="48"/>
    </row>
    <row r="2790" spans="28:41" s="10" customFormat="1" x14ac:dyDescent="0.2">
      <c r="AB2790" s="48"/>
      <c r="AC2790" s="53"/>
      <c r="AO2790" s="48"/>
    </row>
    <row r="2791" spans="28:41" s="10" customFormat="1" x14ac:dyDescent="0.2">
      <c r="AB2791" s="48"/>
      <c r="AC2791" s="53"/>
      <c r="AO2791" s="48"/>
    </row>
    <row r="2792" spans="28:41" s="10" customFormat="1" x14ac:dyDescent="0.2">
      <c r="AB2792" s="48"/>
      <c r="AC2792" s="53"/>
      <c r="AO2792" s="48"/>
    </row>
    <row r="2793" spans="28:41" s="10" customFormat="1" x14ac:dyDescent="0.2">
      <c r="AB2793" s="48"/>
      <c r="AC2793" s="53"/>
      <c r="AO2793" s="48"/>
    </row>
    <row r="2794" spans="28:41" s="10" customFormat="1" x14ac:dyDescent="0.2">
      <c r="AB2794" s="48"/>
      <c r="AC2794" s="53"/>
      <c r="AO2794" s="48"/>
    </row>
    <row r="2795" spans="28:41" s="10" customFormat="1" x14ac:dyDescent="0.2">
      <c r="AB2795" s="48"/>
      <c r="AC2795" s="53"/>
      <c r="AO2795" s="48"/>
    </row>
    <row r="2796" spans="28:41" s="10" customFormat="1" x14ac:dyDescent="0.2">
      <c r="AB2796" s="48"/>
      <c r="AC2796" s="53"/>
      <c r="AO2796" s="48"/>
    </row>
    <row r="2797" spans="28:41" s="10" customFormat="1" x14ac:dyDescent="0.2">
      <c r="AB2797" s="48"/>
      <c r="AC2797" s="53"/>
      <c r="AO2797" s="48"/>
    </row>
    <row r="2798" spans="28:41" s="10" customFormat="1" x14ac:dyDescent="0.2">
      <c r="AB2798" s="48"/>
      <c r="AC2798" s="53"/>
      <c r="AO2798" s="48"/>
    </row>
    <row r="2799" spans="28:41" s="10" customFormat="1" x14ac:dyDescent="0.2">
      <c r="AB2799" s="48"/>
      <c r="AC2799" s="53"/>
      <c r="AO2799" s="48"/>
    </row>
    <row r="2800" spans="28:41" s="10" customFormat="1" x14ac:dyDescent="0.2">
      <c r="AB2800" s="48"/>
      <c r="AC2800" s="53"/>
      <c r="AO2800" s="48"/>
    </row>
    <row r="2801" spans="28:41" s="10" customFormat="1" x14ac:dyDescent="0.2">
      <c r="AB2801" s="48"/>
      <c r="AC2801" s="53"/>
      <c r="AO2801" s="48"/>
    </row>
    <row r="2802" spans="28:41" s="10" customFormat="1" x14ac:dyDescent="0.2">
      <c r="AB2802" s="48"/>
      <c r="AC2802" s="53"/>
      <c r="AO2802" s="48"/>
    </row>
    <row r="2803" spans="28:41" s="10" customFormat="1" x14ac:dyDescent="0.2">
      <c r="AB2803" s="48"/>
      <c r="AC2803" s="53"/>
      <c r="AO2803" s="48"/>
    </row>
    <row r="2804" spans="28:41" s="10" customFormat="1" x14ac:dyDescent="0.2">
      <c r="AB2804" s="48"/>
      <c r="AC2804" s="53"/>
      <c r="AO2804" s="48"/>
    </row>
    <row r="2805" spans="28:41" s="10" customFormat="1" x14ac:dyDescent="0.2">
      <c r="AB2805" s="48"/>
      <c r="AC2805" s="53"/>
      <c r="AO2805" s="48"/>
    </row>
    <row r="2806" spans="28:41" s="10" customFormat="1" x14ac:dyDescent="0.2">
      <c r="AB2806" s="48"/>
      <c r="AC2806" s="53"/>
      <c r="AO2806" s="48"/>
    </row>
    <row r="2807" spans="28:41" s="10" customFormat="1" x14ac:dyDescent="0.2">
      <c r="AB2807" s="48"/>
      <c r="AC2807" s="53"/>
      <c r="AO2807" s="48"/>
    </row>
    <row r="2808" spans="28:41" s="10" customFormat="1" x14ac:dyDescent="0.2">
      <c r="AB2808" s="48"/>
      <c r="AC2808" s="53"/>
      <c r="AO2808" s="48"/>
    </row>
    <row r="2809" spans="28:41" s="10" customFormat="1" x14ac:dyDescent="0.2">
      <c r="AB2809" s="48"/>
      <c r="AC2809" s="53"/>
      <c r="AO2809" s="48"/>
    </row>
    <row r="2810" spans="28:41" s="10" customFormat="1" x14ac:dyDescent="0.2">
      <c r="AB2810" s="48"/>
      <c r="AC2810" s="53"/>
      <c r="AO2810" s="48"/>
    </row>
    <row r="2811" spans="28:41" s="10" customFormat="1" x14ac:dyDescent="0.2">
      <c r="AB2811" s="48"/>
      <c r="AC2811" s="53"/>
      <c r="AO2811" s="48"/>
    </row>
    <row r="2812" spans="28:41" s="10" customFormat="1" x14ac:dyDescent="0.2">
      <c r="AB2812" s="48"/>
      <c r="AC2812" s="53"/>
      <c r="AO2812" s="48"/>
    </row>
    <row r="2813" spans="28:41" s="10" customFormat="1" x14ac:dyDescent="0.2">
      <c r="AB2813" s="48"/>
      <c r="AC2813" s="53"/>
      <c r="AO2813" s="48"/>
    </row>
    <row r="2814" spans="28:41" s="10" customFormat="1" x14ac:dyDescent="0.2">
      <c r="AB2814" s="48"/>
      <c r="AC2814" s="53"/>
      <c r="AO2814" s="48"/>
    </row>
    <row r="2815" spans="28:41" s="10" customFormat="1" x14ac:dyDescent="0.2">
      <c r="AB2815" s="48"/>
      <c r="AC2815" s="53"/>
      <c r="AO2815" s="48"/>
    </row>
    <row r="2816" spans="28:41" s="10" customFormat="1" x14ac:dyDescent="0.2">
      <c r="AB2816" s="48"/>
      <c r="AC2816" s="53"/>
      <c r="AO2816" s="48"/>
    </row>
    <row r="2817" spans="28:41" s="10" customFormat="1" x14ac:dyDescent="0.2">
      <c r="AB2817" s="48"/>
      <c r="AC2817" s="53"/>
      <c r="AO2817" s="48"/>
    </row>
    <row r="2818" spans="28:41" s="10" customFormat="1" x14ac:dyDescent="0.2">
      <c r="AB2818" s="48"/>
      <c r="AC2818" s="53"/>
      <c r="AO2818" s="48"/>
    </row>
    <row r="2819" spans="28:41" s="10" customFormat="1" x14ac:dyDescent="0.2">
      <c r="AB2819" s="48"/>
      <c r="AC2819" s="53"/>
      <c r="AO2819" s="48"/>
    </row>
    <row r="2820" spans="28:41" s="10" customFormat="1" x14ac:dyDescent="0.2">
      <c r="AB2820" s="48"/>
      <c r="AC2820" s="53"/>
      <c r="AO2820" s="48"/>
    </row>
    <row r="2821" spans="28:41" s="10" customFormat="1" x14ac:dyDescent="0.2">
      <c r="AB2821" s="48"/>
      <c r="AC2821" s="53"/>
      <c r="AO2821" s="48"/>
    </row>
    <row r="2822" spans="28:41" s="10" customFormat="1" x14ac:dyDescent="0.2">
      <c r="AB2822" s="48"/>
      <c r="AC2822" s="53"/>
      <c r="AO2822" s="48"/>
    </row>
    <row r="2823" spans="28:41" s="10" customFormat="1" x14ac:dyDescent="0.2">
      <c r="AB2823" s="48"/>
      <c r="AC2823" s="53"/>
      <c r="AO2823" s="48"/>
    </row>
    <row r="2824" spans="28:41" s="10" customFormat="1" x14ac:dyDescent="0.2">
      <c r="AB2824" s="48"/>
      <c r="AC2824" s="53"/>
      <c r="AO2824" s="48"/>
    </row>
    <row r="2825" spans="28:41" s="10" customFormat="1" x14ac:dyDescent="0.2">
      <c r="AB2825" s="48"/>
      <c r="AC2825" s="53"/>
      <c r="AO2825" s="48"/>
    </row>
    <row r="2826" spans="28:41" s="10" customFormat="1" x14ac:dyDescent="0.2">
      <c r="AB2826" s="48"/>
      <c r="AC2826" s="53"/>
      <c r="AO2826" s="48"/>
    </row>
    <row r="2827" spans="28:41" s="10" customFormat="1" x14ac:dyDescent="0.2">
      <c r="AB2827" s="48"/>
      <c r="AC2827" s="53"/>
      <c r="AO2827" s="48"/>
    </row>
    <row r="2828" spans="28:41" s="10" customFormat="1" x14ac:dyDescent="0.2">
      <c r="AB2828" s="48"/>
      <c r="AC2828" s="53"/>
      <c r="AO2828" s="48"/>
    </row>
    <row r="2829" spans="28:41" s="10" customFormat="1" x14ac:dyDescent="0.2">
      <c r="AB2829" s="48"/>
      <c r="AC2829" s="53"/>
      <c r="AO2829" s="48"/>
    </row>
    <row r="2830" spans="28:41" s="10" customFormat="1" x14ac:dyDescent="0.2">
      <c r="AB2830" s="48"/>
      <c r="AC2830" s="53"/>
      <c r="AO2830" s="48"/>
    </row>
    <row r="2831" spans="28:41" s="10" customFormat="1" x14ac:dyDescent="0.2">
      <c r="AB2831" s="48"/>
      <c r="AC2831" s="53"/>
      <c r="AO2831" s="48"/>
    </row>
    <row r="2832" spans="28:41" s="10" customFormat="1" x14ac:dyDescent="0.2">
      <c r="AB2832" s="48"/>
      <c r="AC2832" s="53"/>
      <c r="AO2832" s="48"/>
    </row>
    <row r="2833" spans="28:41" s="10" customFormat="1" x14ac:dyDescent="0.2">
      <c r="AB2833" s="48"/>
      <c r="AC2833" s="53"/>
      <c r="AO2833" s="48"/>
    </row>
    <row r="2834" spans="28:41" s="10" customFormat="1" x14ac:dyDescent="0.2">
      <c r="AB2834" s="48"/>
      <c r="AC2834" s="53"/>
      <c r="AO2834" s="48"/>
    </row>
    <row r="2835" spans="28:41" s="10" customFormat="1" x14ac:dyDescent="0.2">
      <c r="AB2835" s="48"/>
      <c r="AC2835" s="53"/>
      <c r="AO2835" s="48"/>
    </row>
    <row r="2836" spans="28:41" s="10" customFormat="1" x14ac:dyDescent="0.2">
      <c r="AB2836" s="48"/>
      <c r="AC2836" s="53"/>
      <c r="AO2836" s="48"/>
    </row>
    <row r="2837" spans="28:41" s="10" customFormat="1" x14ac:dyDescent="0.2">
      <c r="AB2837" s="48"/>
      <c r="AC2837" s="53"/>
      <c r="AO2837" s="48"/>
    </row>
    <row r="2838" spans="28:41" s="10" customFormat="1" x14ac:dyDescent="0.2">
      <c r="AB2838" s="48"/>
      <c r="AC2838" s="53"/>
      <c r="AO2838" s="48"/>
    </row>
    <row r="2839" spans="28:41" s="10" customFormat="1" x14ac:dyDescent="0.2">
      <c r="AB2839" s="48"/>
      <c r="AC2839" s="53"/>
      <c r="AO2839" s="48"/>
    </row>
    <row r="2840" spans="28:41" s="10" customFormat="1" x14ac:dyDescent="0.2">
      <c r="AB2840" s="48"/>
      <c r="AC2840" s="53"/>
      <c r="AO2840" s="48"/>
    </row>
    <row r="2841" spans="28:41" s="10" customFormat="1" x14ac:dyDescent="0.2">
      <c r="AB2841" s="48"/>
      <c r="AC2841" s="53"/>
      <c r="AO2841" s="48"/>
    </row>
    <row r="2842" spans="28:41" s="10" customFormat="1" x14ac:dyDescent="0.2">
      <c r="AB2842" s="48"/>
      <c r="AC2842" s="53"/>
      <c r="AO2842" s="48"/>
    </row>
    <row r="2843" spans="28:41" s="10" customFormat="1" x14ac:dyDescent="0.2">
      <c r="AB2843" s="48"/>
      <c r="AC2843" s="53"/>
      <c r="AO2843" s="48"/>
    </row>
    <row r="2844" spans="28:41" s="10" customFormat="1" x14ac:dyDescent="0.2">
      <c r="AB2844" s="48"/>
      <c r="AC2844" s="53"/>
      <c r="AO2844" s="48"/>
    </row>
    <row r="2845" spans="28:41" s="10" customFormat="1" x14ac:dyDescent="0.2">
      <c r="AB2845" s="48"/>
      <c r="AC2845" s="53"/>
      <c r="AO2845" s="48"/>
    </row>
    <row r="2846" spans="28:41" s="10" customFormat="1" x14ac:dyDescent="0.2">
      <c r="AB2846" s="48"/>
      <c r="AC2846" s="53"/>
      <c r="AO2846" s="48"/>
    </row>
    <row r="2847" spans="28:41" s="10" customFormat="1" x14ac:dyDescent="0.2">
      <c r="AB2847" s="48"/>
      <c r="AC2847" s="53"/>
      <c r="AO2847" s="48"/>
    </row>
    <row r="2848" spans="28:41" s="10" customFormat="1" x14ac:dyDescent="0.2">
      <c r="AB2848" s="48"/>
      <c r="AC2848" s="53"/>
      <c r="AO2848" s="48"/>
    </row>
    <row r="2849" spans="28:41" s="10" customFormat="1" x14ac:dyDescent="0.2">
      <c r="AB2849" s="48"/>
      <c r="AC2849" s="53"/>
      <c r="AO2849" s="48"/>
    </row>
    <row r="2850" spans="28:41" s="10" customFormat="1" x14ac:dyDescent="0.2">
      <c r="AB2850" s="48"/>
      <c r="AC2850" s="53"/>
      <c r="AO2850" s="48"/>
    </row>
    <row r="2851" spans="28:41" s="10" customFormat="1" x14ac:dyDescent="0.2">
      <c r="AB2851" s="48"/>
      <c r="AC2851" s="53"/>
      <c r="AO2851" s="48"/>
    </row>
    <row r="2852" spans="28:41" s="10" customFormat="1" x14ac:dyDescent="0.2">
      <c r="AB2852" s="48"/>
      <c r="AC2852" s="53"/>
      <c r="AO2852" s="48"/>
    </row>
    <row r="2853" spans="28:41" s="10" customFormat="1" x14ac:dyDescent="0.2">
      <c r="AB2853" s="48"/>
      <c r="AC2853" s="53"/>
      <c r="AO2853" s="48"/>
    </row>
    <row r="2854" spans="28:41" s="10" customFormat="1" x14ac:dyDescent="0.2">
      <c r="AB2854" s="48"/>
      <c r="AC2854" s="53"/>
      <c r="AO2854" s="48"/>
    </row>
    <row r="2855" spans="28:41" s="10" customFormat="1" x14ac:dyDescent="0.2">
      <c r="AB2855" s="48"/>
      <c r="AC2855" s="53"/>
      <c r="AO2855" s="48"/>
    </row>
    <row r="2856" spans="28:41" s="10" customFormat="1" x14ac:dyDescent="0.2">
      <c r="AB2856" s="48"/>
      <c r="AC2856" s="53"/>
      <c r="AO2856" s="48"/>
    </row>
    <row r="2857" spans="28:41" s="10" customFormat="1" x14ac:dyDescent="0.2">
      <c r="AB2857" s="48"/>
      <c r="AC2857" s="53"/>
      <c r="AO2857" s="48"/>
    </row>
    <row r="2858" spans="28:41" s="10" customFormat="1" x14ac:dyDescent="0.2">
      <c r="AB2858" s="48"/>
      <c r="AC2858" s="53"/>
      <c r="AO2858" s="48"/>
    </row>
    <row r="2859" spans="28:41" s="10" customFormat="1" x14ac:dyDescent="0.2">
      <c r="AB2859" s="48"/>
      <c r="AC2859" s="53"/>
      <c r="AO2859" s="48"/>
    </row>
    <row r="2860" spans="28:41" s="10" customFormat="1" x14ac:dyDescent="0.2">
      <c r="AB2860" s="48"/>
      <c r="AC2860" s="53"/>
      <c r="AO2860" s="48"/>
    </row>
    <row r="2861" spans="28:41" s="10" customFormat="1" x14ac:dyDescent="0.2">
      <c r="AB2861" s="48"/>
      <c r="AC2861" s="53"/>
      <c r="AO2861" s="48"/>
    </row>
    <row r="2862" spans="28:41" s="10" customFormat="1" x14ac:dyDescent="0.2">
      <c r="AB2862" s="48"/>
      <c r="AC2862" s="53"/>
      <c r="AO2862" s="48"/>
    </row>
    <row r="2863" spans="28:41" s="10" customFormat="1" x14ac:dyDescent="0.2">
      <c r="AB2863" s="48"/>
      <c r="AC2863" s="53"/>
      <c r="AO2863" s="48"/>
    </row>
    <row r="2864" spans="28:41" s="10" customFormat="1" x14ac:dyDescent="0.2">
      <c r="AB2864" s="48"/>
      <c r="AC2864" s="53"/>
      <c r="AO2864" s="48"/>
    </row>
    <row r="2865" spans="28:41" s="10" customFormat="1" x14ac:dyDescent="0.2">
      <c r="AB2865" s="48"/>
      <c r="AC2865" s="53"/>
      <c r="AO2865" s="48"/>
    </row>
    <row r="2866" spans="28:41" s="10" customFormat="1" x14ac:dyDescent="0.2">
      <c r="AB2866" s="48"/>
      <c r="AC2866" s="53"/>
      <c r="AO2866" s="48"/>
    </row>
    <row r="2867" spans="28:41" s="10" customFormat="1" x14ac:dyDescent="0.2">
      <c r="AB2867" s="48"/>
      <c r="AC2867" s="53"/>
      <c r="AO2867" s="48"/>
    </row>
    <row r="2868" spans="28:41" s="10" customFormat="1" x14ac:dyDescent="0.2">
      <c r="AB2868" s="48"/>
      <c r="AC2868" s="53"/>
      <c r="AO2868" s="48"/>
    </row>
    <row r="2869" spans="28:41" s="10" customFormat="1" x14ac:dyDescent="0.2">
      <c r="AB2869" s="48"/>
      <c r="AC2869" s="53"/>
      <c r="AO2869" s="48"/>
    </row>
    <row r="2870" spans="28:41" s="10" customFormat="1" x14ac:dyDescent="0.2">
      <c r="AB2870" s="48"/>
      <c r="AC2870" s="53"/>
      <c r="AO2870" s="48"/>
    </row>
    <row r="2871" spans="28:41" s="10" customFormat="1" x14ac:dyDescent="0.2">
      <c r="AB2871" s="48"/>
      <c r="AC2871" s="53"/>
      <c r="AO2871" s="48"/>
    </row>
    <row r="2872" spans="28:41" s="10" customFormat="1" x14ac:dyDescent="0.2">
      <c r="AB2872" s="48"/>
      <c r="AC2872" s="53"/>
      <c r="AO2872" s="48"/>
    </row>
    <row r="2873" spans="28:41" s="10" customFormat="1" x14ac:dyDescent="0.2">
      <c r="AB2873" s="48"/>
      <c r="AC2873" s="53"/>
      <c r="AO2873" s="48"/>
    </row>
    <row r="2874" spans="28:41" s="10" customFormat="1" x14ac:dyDescent="0.2">
      <c r="AB2874" s="48"/>
      <c r="AC2874" s="53"/>
      <c r="AO2874" s="48"/>
    </row>
    <row r="2875" spans="28:41" s="10" customFormat="1" x14ac:dyDescent="0.2">
      <c r="AB2875" s="48"/>
      <c r="AC2875" s="53"/>
      <c r="AO2875" s="48"/>
    </row>
    <row r="2876" spans="28:41" s="10" customFormat="1" x14ac:dyDescent="0.2">
      <c r="AB2876" s="48"/>
      <c r="AC2876" s="53"/>
      <c r="AO2876" s="48"/>
    </row>
    <row r="2877" spans="28:41" s="10" customFormat="1" x14ac:dyDescent="0.2">
      <c r="AB2877" s="48"/>
      <c r="AC2877" s="53"/>
      <c r="AO2877" s="48"/>
    </row>
    <row r="2878" spans="28:41" s="10" customFormat="1" x14ac:dyDescent="0.2">
      <c r="AB2878" s="48"/>
      <c r="AC2878" s="53"/>
      <c r="AO2878" s="48"/>
    </row>
    <row r="2879" spans="28:41" s="10" customFormat="1" x14ac:dyDescent="0.2">
      <c r="AB2879" s="48"/>
      <c r="AC2879" s="53"/>
      <c r="AO2879" s="48"/>
    </row>
    <row r="2880" spans="28:41" s="10" customFormat="1" x14ac:dyDescent="0.2">
      <c r="AB2880" s="48"/>
      <c r="AC2880" s="53"/>
      <c r="AO2880" s="48"/>
    </row>
    <row r="2881" spans="28:41" s="10" customFormat="1" x14ac:dyDescent="0.2">
      <c r="AB2881" s="48"/>
      <c r="AC2881" s="53"/>
      <c r="AO2881" s="48"/>
    </row>
    <row r="2882" spans="28:41" s="10" customFormat="1" x14ac:dyDescent="0.2">
      <c r="AB2882" s="48"/>
      <c r="AC2882" s="53"/>
      <c r="AO2882" s="48"/>
    </row>
    <row r="2883" spans="28:41" s="10" customFormat="1" x14ac:dyDescent="0.2">
      <c r="AB2883" s="48"/>
      <c r="AC2883" s="53"/>
      <c r="AO2883" s="48"/>
    </row>
    <row r="2884" spans="28:41" s="10" customFormat="1" x14ac:dyDescent="0.2">
      <c r="AB2884" s="48"/>
      <c r="AC2884" s="53"/>
      <c r="AO2884" s="48"/>
    </row>
    <row r="2885" spans="28:41" s="10" customFormat="1" x14ac:dyDescent="0.2">
      <c r="AB2885" s="48"/>
      <c r="AC2885" s="53"/>
      <c r="AO2885" s="48"/>
    </row>
    <row r="2886" spans="28:41" s="10" customFormat="1" x14ac:dyDescent="0.2">
      <c r="AB2886" s="48"/>
      <c r="AC2886" s="53"/>
      <c r="AO2886" s="48"/>
    </row>
    <row r="2887" spans="28:41" s="10" customFormat="1" x14ac:dyDescent="0.2">
      <c r="AB2887" s="48"/>
      <c r="AC2887" s="53"/>
      <c r="AO2887" s="48"/>
    </row>
    <row r="2888" spans="28:41" s="10" customFormat="1" x14ac:dyDescent="0.2">
      <c r="AB2888" s="48"/>
      <c r="AC2888" s="53"/>
      <c r="AO2888" s="48"/>
    </row>
    <row r="2889" spans="28:41" s="10" customFormat="1" x14ac:dyDescent="0.2">
      <c r="AB2889" s="48"/>
      <c r="AC2889" s="53"/>
      <c r="AO2889" s="48"/>
    </row>
    <row r="2890" spans="28:41" s="10" customFormat="1" x14ac:dyDescent="0.2">
      <c r="AB2890" s="48"/>
      <c r="AC2890" s="53"/>
      <c r="AO2890" s="48"/>
    </row>
    <row r="2891" spans="28:41" s="10" customFormat="1" x14ac:dyDescent="0.2">
      <c r="AB2891" s="48"/>
      <c r="AC2891" s="53"/>
      <c r="AO2891" s="48"/>
    </row>
    <row r="2892" spans="28:41" s="10" customFormat="1" x14ac:dyDescent="0.2">
      <c r="AB2892" s="48"/>
      <c r="AC2892" s="53"/>
      <c r="AO2892" s="48"/>
    </row>
    <row r="2893" spans="28:41" s="10" customFormat="1" x14ac:dyDescent="0.2">
      <c r="AB2893" s="48"/>
      <c r="AC2893" s="53"/>
      <c r="AO2893" s="48"/>
    </row>
    <row r="2894" spans="28:41" s="10" customFormat="1" x14ac:dyDescent="0.2">
      <c r="AB2894" s="48"/>
      <c r="AC2894" s="53"/>
      <c r="AO2894" s="48"/>
    </row>
    <row r="2895" spans="28:41" s="10" customFormat="1" x14ac:dyDescent="0.2">
      <c r="AB2895" s="48"/>
      <c r="AC2895" s="53"/>
      <c r="AO2895" s="48"/>
    </row>
    <row r="2896" spans="28:41" s="10" customFormat="1" x14ac:dyDescent="0.2">
      <c r="AB2896" s="48"/>
      <c r="AC2896" s="53"/>
      <c r="AO2896" s="48"/>
    </row>
    <row r="2897" spans="28:41" s="10" customFormat="1" x14ac:dyDescent="0.2">
      <c r="AB2897" s="48"/>
      <c r="AC2897" s="53"/>
      <c r="AO2897" s="48"/>
    </row>
    <row r="2898" spans="28:41" s="10" customFormat="1" x14ac:dyDescent="0.2">
      <c r="AB2898" s="48"/>
      <c r="AC2898" s="53"/>
      <c r="AO2898" s="48"/>
    </row>
    <row r="2899" spans="28:41" s="10" customFormat="1" x14ac:dyDescent="0.2">
      <c r="AB2899" s="48"/>
      <c r="AC2899" s="53"/>
      <c r="AO2899" s="48"/>
    </row>
    <row r="2900" spans="28:41" s="10" customFormat="1" x14ac:dyDescent="0.2">
      <c r="AB2900" s="48"/>
      <c r="AC2900" s="53"/>
      <c r="AO2900" s="48"/>
    </row>
    <row r="2901" spans="28:41" s="10" customFormat="1" x14ac:dyDescent="0.2">
      <c r="AB2901" s="48"/>
      <c r="AC2901" s="53"/>
      <c r="AO2901" s="48"/>
    </row>
    <row r="2902" spans="28:41" s="10" customFormat="1" x14ac:dyDescent="0.2">
      <c r="AB2902" s="48"/>
      <c r="AC2902" s="53"/>
      <c r="AO2902" s="48"/>
    </row>
    <row r="2903" spans="28:41" s="10" customFormat="1" x14ac:dyDescent="0.2">
      <c r="AB2903" s="48"/>
      <c r="AC2903" s="53"/>
      <c r="AO2903" s="48"/>
    </row>
    <row r="2904" spans="28:41" s="10" customFormat="1" x14ac:dyDescent="0.2">
      <c r="AB2904" s="48"/>
      <c r="AC2904" s="53"/>
      <c r="AO2904" s="48"/>
    </row>
    <row r="2905" spans="28:41" s="10" customFormat="1" x14ac:dyDescent="0.2">
      <c r="AB2905" s="48"/>
      <c r="AC2905" s="53"/>
      <c r="AO2905" s="48"/>
    </row>
    <row r="2906" spans="28:41" s="10" customFormat="1" x14ac:dyDescent="0.2">
      <c r="AB2906" s="48"/>
      <c r="AC2906" s="53"/>
      <c r="AO2906" s="48"/>
    </row>
    <row r="2907" spans="28:41" s="10" customFormat="1" x14ac:dyDescent="0.2">
      <c r="AB2907" s="48"/>
      <c r="AC2907" s="53"/>
      <c r="AO2907" s="48"/>
    </row>
    <row r="2908" spans="28:41" s="10" customFormat="1" x14ac:dyDescent="0.2">
      <c r="AB2908" s="48"/>
      <c r="AC2908" s="53"/>
      <c r="AO2908" s="48"/>
    </row>
    <row r="2909" spans="28:41" s="10" customFormat="1" x14ac:dyDescent="0.2">
      <c r="AB2909" s="48"/>
      <c r="AC2909" s="53"/>
      <c r="AO2909" s="48"/>
    </row>
    <row r="2910" spans="28:41" s="10" customFormat="1" x14ac:dyDescent="0.2">
      <c r="AB2910" s="48"/>
      <c r="AC2910" s="53"/>
      <c r="AO2910" s="48"/>
    </row>
    <row r="2911" spans="28:41" s="10" customFormat="1" x14ac:dyDescent="0.2">
      <c r="AB2911" s="48"/>
      <c r="AC2911" s="53"/>
      <c r="AO2911" s="48"/>
    </row>
    <row r="2912" spans="28:41" s="10" customFormat="1" x14ac:dyDescent="0.2">
      <c r="AB2912" s="48"/>
      <c r="AC2912" s="53"/>
      <c r="AO2912" s="48"/>
    </row>
    <row r="2913" spans="28:41" s="10" customFormat="1" x14ac:dyDescent="0.2">
      <c r="AB2913" s="48"/>
      <c r="AC2913" s="53"/>
      <c r="AO2913" s="48"/>
    </row>
    <row r="2914" spans="28:41" s="10" customFormat="1" x14ac:dyDescent="0.2">
      <c r="AB2914" s="48"/>
      <c r="AC2914" s="53"/>
      <c r="AO2914" s="48"/>
    </row>
    <row r="2915" spans="28:41" s="10" customFormat="1" x14ac:dyDescent="0.2">
      <c r="AB2915" s="48"/>
      <c r="AC2915" s="53"/>
      <c r="AO2915" s="48"/>
    </row>
    <row r="2916" spans="28:41" s="10" customFormat="1" x14ac:dyDescent="0.2">
      <c r="AB2916" s="48"/>
      <c r="AC2916" s="53"/>
      <c r="AO2916" s="48"/>
    </row>
    <row r="2917" spans="28:41" s="10" customFormat="1" x14ac:dyDescent="0.2">
      <c r="AB2917" s="48"/>
      <c r="AC2917" s="53"/>
      <c r="AO2917" s="48"/>
    </row>
    <row r="2918" spans="28:41" s="10" customFormat="1" x14ac:dyDescent="0.2">
      <c r="AB2918" s="48"/>
      <c r="AC2918" s="53"/>
      <c r="AO2918" s="48"/>
    </row>
    <row r="2919" spans="28:41" s="10" customFormat="1" x14ac:dyDescent="0.2">
      <c r="AB2919" s="48"/>
      <c r="AC2919" s="53"/>
      <c r="AO2919" s="48"/>
    </row>
    <row r="2920" spans="28:41" s="10" customFormat="1" x14ac:dyDescent="0.2">
      <c r="AB2920" s="48"/>
      <c r="AC2920" s="53"/>
      <c r="AO2920" s="48"/>
    </row>
    <row r="2921" spans="28:41" s="10" customFormat="1" x14ac:dyDescent="0.2">
      <c r="AB2921" s="48"/>
      <c r="AC2921" s="53"/>
      <c r="AO2921" s="48"/>
    </row>
    <row r="2922" spans="28:41" s="10" customFormat="1" x14ac:dyDescent="0.2">
      <c r="AB2922" s="48"/>
      <c r="AC2922" s="53"/>
      <c r="AO2922" s="48"/>
    </row>
    <row r="2923" spans="28:41" s="10" customFormat="1" x14ac:dyDescent="0.2">
      <c r="AB2923" s="48"/>
      <c r="AC2923" s="53"/>
      <c r="AO2923" s="48"/>
    </row>
    <row r="2924" spans="28:41" s="10" customFormat="1" x14ac:dyDescent="0.2">
      <c r="AB2924" s="48"/>
      <c r="AC2924" s="53"/>
      <c r="AO2924" s="48"/>
    </row>
    <row r="2925" spans="28:41" s="10" customFormat="1" x14ac:dyDescent="0.2">
      <c r="AB2925" s="48"/>
      <c r="AC2925" s="53"/>
      <c r="AO2925" s="48"/>
    </row>
    <row r="2926" spans="28:41" s="10" customFormat="1" x14ac:dyDescent="0.2">
      <c r="AB2926" s="48"/>
      <c r="AC2926" s="53"/>
      <c r="AO2926" s="48"/>
    </row>
    <row r="2927" spans="28:41" s="10" customFormat="1" x14ac:dyDescent="0.2">
      <c r="AB2927" s="48"/>
      <c r="AC2927" s="53"/>
      <c r="AO2927" s="48"/>
    </row>
    <row r="2928" spans="28:41" s="10" customFormat="1" x14ac:dyDescent="0.2">
      <c r="AB2928" s="48"/>
      <c r="AC2928" s="53"/>
      <c r="AO2928" s="48"/>
    </row>
    <row r="2929" spans="28:41" s="10" customFormat="1" x14ac:dyDescent="0.2">
      <c r="AB2929" s="48"/>
      <c r="AC2929" s="53"/>
      <c r="AO2929" s="48"/>
    </row>
    <row r="2930" spans="28:41" s="10" customFormat="1" x14ac:dyDescent="0.2">
      <c r="AB2930" s="48"/>
      <c r="AC2930" s="53"/>
      <c r="AO2930" s="48"/>
    </row>
    <row r="2931" spans="28:41" s="10" customFormat="1" x14ac:dyDescent="0.2">
      <c r="AB2931" s="48"/>
      <c r="AC2931" s="53"/>
      <c r="AO2931" s="48"/>
    </row>
    <row r="2932" spans="28:41" s="10" customFormat="1" x14ac:dyDescent="0.2">
      <c r="AB2932" s="48"/>
      <c r="AC2932" s="53"/>
      <c r="AO2932" s="48"/>
    </row>
    <row r="2933" spans="28:41" s="10" customFormat="1" x14ac:dyDescent="0.2">
      <c r="AB2933" s="48"/>
      <c r="AC2933" s="53"/>
      <c r="AO2933" s="48"/>
    </row>
    <row r="2934" spans="28:41" s="10" customFormat="1" x14ac:dyDescent="0.2">
      <c r="AB2934" s="48"/>
      <c r="AC2934" s="53"/>
      <c r="AO2934" s="48"/>
    </row>
    <row r="2935" spans="28:41" s="10" customFormat="1" x14ac:dyDescent="0.2">
      <c r="AB2935" s="48"/>
      <c r="AC2935" s="53"/>
      <c r="AO2935" s="48"/>
    </row>
    <row r="2936" spans="28:41" s="10" customFormat="1" x14ac:dyDescent="0.2">
      <c r="AB2936" s="48"/>
      <c r="AC2936" s="53"/>
      <c r="AO2936" s="48"/>
    </row>
    <row r="2937" spans="28:41" s="10" customFormat="1" x14ac:dyDescent="0.2">
      <c r="AB2937" s="48"/>
      <c r="AC2937" s="53"/>
      <c r="AO2937" s="48"/>
    </row>
    <row r="2938" spans="28:41" s="10" customFormat="1" x14ac:dyDescent="0.2">
      <c r="AB2938" s="48"/>
      <c r="AC2938" s="53"/>
      <c r="AO2938" s="48"/>
    </row>
    <row r="2939" spans="28:41" s="10" customFormat="1" x14ac:dyDescent="0.2">
      <c r="AB2939" s="48"/>
      <c r="AC2939" s="53"/>
      <c r="AO2939" s="48"/>
    </row>
    <row r="2940" spans="28:41" s="10" customFormat="1" x14ac:dyDescent="0.2">
      <c r="AB2940" s="48"/>
      <c r="AC2940" s="53"/>
      <c r="AO2940" s="48"/>
    </row>
    <row r="2941" spans="28:41" s="10" customFormat="1" x14ac:dyDescent="0.2">
      <c r="AB2941" s="48"/>
      <c r="AC2941" s="53"/>
      <c r="AO2941" s="48"/>
    </row>
    <row r="2942" spans="28:41" s="10" customFormat="1" x14ac:dyDescent="0.2">
      <c r="AB2942" s="48"/>
      <c r="AC2942" s="53"/>
      <c r="AO2942" s="48"/>
    </row>
    <row r="2943" spans="28:41" s="10" customFormat="1" x14ac:dyDescent="0.2">
      <c r="AB2943" s="48"/>
      <c r="AC2943" s="53"/>
      <c r="AO2943" s="48"/>
    </row>
    <row r="2944" spans="28:41" s="10" customFormat="1" x14ac:dyDescent="0.2">
      <c r="AB2944" s="48"/>
      <c r="AC2944" s="53"/>
      <c r="AO2944" s="48"/>
    </row>
    <row r="2945" spans="28:41" s="10" customFormat="1" x14ac:dyDescent="0.2">
      <c r="AB2945" s="48"/>
      <c r="AC2945" s="53"/>
      <c r="AO2945" s="48"/>
    </row>
    <row r="2946" spans="28:41" s="10" customFormat="1" x14ac:dyDescent="0.2">
      <c r="AB2946" s="48"/>
      <c r="AC2946" s="53"/>
      <c r="AO2946" s="48"/>
    </row>
    <row r="2947" spans="28:41" s="10" customFormat="1" x14ac:dyDescent="0.2">
      <c r="AB2947" s="48"/>
      <c r="AC2947" s="53"/>
      <c r="AO2947" s="48"/>
    </row>
    <row r="2948" spans="28:41" s="10" customFormat="1" x14ac:dyDescent="0.2">
      <c r="AB2948" s="48"/>
      <c r="AC2948" s="53"/>
      <c r="AO2948" s="48"/>
    </row>
    <row r="2949" spans="28:41" s="10" customFormat="1" x14ac:dyDescent="0.2">
      <c r="AB2949" s="48"/>
      <c r="AC2949" s="53"/>
      <c r="AO2949" s="48"/>
    </row>
    <row r="2950" spans="28:41" s="10" customFormat="1" x14ac:dyDescent="0.2">
      <c r="AB2950" s="48"/>
      <c r="AC2950" s="53"/>
      <c r="AO2950" s="48"/>
    </row>
    <row r="2951" spans="28:41" s="10" customFormat="1" x14ac:dyDescent="0.2">
      <c r="AB2951" s="48"/>
      <c r="AC2951" s="53"/>
      <c r="AO2951" s="48"/>
    </row>
    <row r="2952" spans="28:41" s="10" customFormat="1" x14ac:dyDescent="0.2">
      <c r="AB2952" s="48"/>
      <c r="AC2952" s="53"/>
      <c r="AO2952" s="48"/>
    </row>
    <row r="2953" spans="28:41" s="10" customFormat="1" x14ac:dyDescent="0.2">
      <c r="AB2953" s="48"/>
      <c r="AC2953" s="53"/>
      <c r="AO2953" s="48"/>
    </row>
    <row r="2954" spans="28:41" s="10" customFormat="1" x14ac:dyDescent="0.2">
      <c r="AB2954" s="48"/>
      <c r="AC2954" s="53"/>
      <c r="AO2954" s="48"/>
    </row>
    <row r="2955" spans="28:41" s="10" customFormat="1" x14ac:dyDescent="0.2">
      <c r="AB2955" s="48"/>
      <c r="AC2955" s="53"/>
      <c r="AO2955" s="48"/>
    </row>
    <row r="2956" spans="28:41" s="10" customFormat="1" x14ac:dyDescent="0.2">
      <c r="AB2956" s="48"/>
      <c r="AC2956" s="53"/>
      <c r="AO2956" s="48"/>
    </row>
    <row r="2957" spans="28:41" s="10" customFormat="1" x14ac:dyDescent="0.2">
      <c r="AB2957" s="48"/>
      <c r="AC2957" s="53"/>
      <c r="AO2957" s="48"/>
    </row>
    <row r="2958" spans="28:41" s="10" customFormat="1" x14ac:dyDescent="0.2">
      <c r="AB2958" s="48"/>
      <c r="AC2958" s="53"/>
      <c r="AO2958" s="48"/>
    </row>
    <row r="2959" spans="28:41" s="10" customFormat="1" x14ac:dyDescent="0.2">
      <c r="AB2959" s="48"/>
      <c r="AC2959" s="53"/>
      <c r="AO2959" s="48"/>
    </row>
    <row r="2960" spans="28:41" s="10" customFormat="1" x14ac:dyDescent="0.2">
      <c r="AB2960" s="48"/>
      <c r="AC2960" s="53"/>
      <c r="AO2960" s="48"/>
    </row>
    <row r="2961" spans="28:41" s="10" customFormat="1" x14ac:dyDescent="0.2">
      <c r="AB2961" s="48"/>
      <c r="AC2961" s="53"/>
      <c r="AO2961" s="48"/>
    </row>
    <row r="2962" spans="28:41" s="10" customFormat="1" x14ac:dyDescent="0.2">
      <c r="AB2962" s="48"/>
      <c r="AC2962" s="53"/>
      <c r="AO2962" s="48"/>
    </row>
    <row r="2963" spans="28:41" s="10" customFormat="1" x14ac:dyDescent="0.2">
      <c r="AB2963" s="48"/>
      <c r="AC2963" s="53"/>
      <c r="AO2963" s="48"/>
    </row>
    <row r="2964" spans="28:41" s="10" customFormat="1" x14ac:dyDescent="0.2">
      <c r="AB2964" s="48"/>
      <c r="AC2964" s="53"/>
      <c r="AO2964" s="48"/>
    </row>
    <row r="2965" spans="28:41" s="10" customFormat="1" x14ac:dyDescent="0.2">
      <c r="AB2965" s="48"/>
      <c r="AC2965" s="53"/>
      <c r="AO2965" s="48"/>
    </row>
    <row r="2966" spans="28:41" s="10" customFormat="1" x14ac:dyDescent="0.2">
      <c r="AB2966" s="48"/>
      <c r="AC2966" s="53"/>
      <c r="AO2966" s="48"/>
    </row>
    <row r="2967" spans="28:41" s="10" customFormat="1" x14ac:dyDescent="0.2">
      <c r="AB2967" s="48"/>
      <c r="AC2967" s="53"/>
      <c r="AO2967" s="48"/>
    </row>
    <row r="2968" spans="28:41" s="10" customFormat="1" x14ac:dyDescent="0.2">
      <c r="AB2968" s="48"/>
      <c r="AC2968" s="53"/>
      <c r="AO2968" s="48"/>
    </row>
    <row r="2969" spans="28:41" s="10" customFormat="1" x14ac:dyDescent="0.2">
      <c r="AB2969" s="48"/>
      <c r="AC2969" s="53"/>
      <c r="AO2969" s="48"/>
    </row>
    <row r="2970" spans="28:41" s="10" customFormat="1" x14ac:dyDescent="0.2">
      <c r="AB2970" s="48"/>
      <c r="AC2970" s="53"/>
      <c r="AO2970" s="48"/>
    </row>
    <row r="2971" spans="28:41" s="10" customFormat="1" x14ac:dyDescent="0.2">
      <c r="AB2971" s="48"/>
      <c r="AC2971" s="53"/>
      <c r="AO2971" s="48"/>
    </row>
    <row r="2972" spans="28:41" s="10" customFormat="1" x14ac:dyDescent="0.2">
      <c r="AB2972" s="48"/>
      <c r="AC2972" s="53"/>
      <c r="AO2972" s="48"/>
    </row>
    <row r="2973" spans="28:41" s="10" customFormat="1" x14ac:dyDescent="0.2">
      <c r="AB2973" s="48"/>
      <c r="AC2973" s="53"/>
      <c r="AO2973" s="48"/>
    </row>
    <row r="2974" spans="28:41" s="10" customFormat="1" x14ac:dyDescent="0.2">
      <c r="AB2974" s="48"/>
      <c r="AC2974" s="53"/>
      <c r="AO2974" s="48"/>
    </row>
    <row r="2975" spans="28:41" s="10" customFormat="1" x14ac:dyDescent="0.2">
      <c r="AB2975" s="48"/>
      <c r="AC2975" s="53"/>
      <c r="AO2975" s="48"/>
    </row>
    <row r="2976" spans="28:41" s="10" customFormat="1" x14ac:dyDescent="0.2">
      <c r="AB2976" s="48"/>
      <c r="AC2976" s="53"/>
      <c r="AO2976" s="48"/>
    </row>
    <row r="2977" spans="28:41" s="10" customFormat="1" x14ac:dyDescent="0.2">
      <c r="AB2977" s="48"/>
      <c r="AC2977" s="53"/>
      <c r="AO2977" s="48"/>
    </row>
    <row r="2978" spans="28:41" s="10" customFormat="1" x14ac:dyDescent="0.2">
      <c r="AB2978" s="48"/>
      <c r="AC2978" s="53"/>
      <c r="AO2978" s="48"/>
    </row>
    <row r="2979" spans="28:41" s="10" customFormat="1" x14ac:dyDescent="0.2">
      <c r="AB2979" s="48"/>
      <c r="AC2979" s="53"/>
      <c r="AO2979" s="48"/>
    </row>
    <row r="2980" spans="28:41" s="10" customFormat="1" x14ac:dyDescent="0.2">
      <c r="AB2980" s="48"/>
      <c r="AC2980" s="53"/>
      <c r="AO2980" s="48"/>
    </row>
    <row r="2981" spans="28:41" s="10" customFormat="1" x14ac:dyDescent="0.2">
      <c r="AB2981" s="48"/>
      <c r="AC2981" s="53"/>
      <c r="AO2981" s="48"/>
    </row>
    <row r="2982" spans="28:41" s="10" customFormat="1" x14ac:dyDescent="0.2">
      <c r="AB2982" s="48"/>
      <c r="AC2982" s="53"/>
      <c r="AO2982" s="48"/>
    </row>
    <row r="2983" spans="28:41" s="10" customFormat="1" x14ac:dyDescent="0.2">
      <c r="AB2983" s="48"/>
      <c r="AC2983" s="53"/>
      <c r="AO2983" s="48"/>
    </row>
    <row r="2984" spans="28:41" s="10" customFormat="1" x14ac:dyDescent="0.2">
      <c r="AB2984" s="48"/>
      <c r="AC2984" s="53"/>
      <c r="AO2984" s="48"/>
    </row>
    <row r="2985" spans="28:41" s="10" customFormat="1" x14ac:dyDescent="0.2">
      <c r="AB2985" s="48"/>
      <c r="AC2985" s="53"/>
      <c r="AO2985" s="48"/>
    </row>
    <row r="2986" spans="28:41" s="10" customFormat="1" x14ac:dyDescent="0.2">
      <c r="AB2986" s="48"/>
      <c r="AC2986" s="53"/>
      <c r="AO2986" s="48"/>
    </row>
    <row r="2987" spans="28:41" s="10" customFormat="1" x14ac:dyDescent="0.2">
      <c r="AB2987" s="48"/>
      <c r="AC2987" s="53"/>
      <c r="AO2987" s="48"/>
    </row>
    <row r="2988" spans="28:41" s="10" customFormat="1" x14ac:dyDescent="0.2">
      <c r="AB2988" s="48"/>
      <c r="AC2988" s="53"/>
      <c r="AO2988" s="48"/>
    </row>
    <row r="2989" spans="28:41" s="10" customFormat="1" x14ac:dyDescent="0.2">
      <c r="AB2989" s="48"/>
      <c r="AC2989" s="53"/>
      <c r="AO2989" s="48"/>
    </row>
    <row r="2990" spans="28:41" s="10" customFormat="1" x14ac:dyDescent="0.2">
      <c r="AB2990" s="48"/>
      <c r="AC2990" s="53"/>
      <c r="AO2990" s="48"/>
    </row>
    <row r="2991" spans="28:41" s="10" customFormat="1" x14ac:dyDescent="0.2">
      <c r="AB2991" s="48"/>
      <c r="AC2991" s="53"/>
      <c r="AO2991" s="48"/>
    </row>
    <row r="2992" spans="28:41" s="10" customFormat="1" x14ac:dyDescent="0.2">
      <c r="AB2992" s="48"/>
      <c r="AC2992" s="53"/>
      <c r="AO2992" s="48"/>
    </row>
    <row r="2993" spans="28:41" s="10" customFormat="1" x14ac:dyDescent="0.2">
      <c r="AB2993" s="48"/>
      <c r="AC2993" s="53"/>
      <c r="AO2993" s="48"/>
    </row>
    <row r="2994" spans="28:41" s="10" customFormat="1" x14ac:dyDescent="0.2">
      <c r="AB2994" s="48"/>
      <c r="AC2994" s="53"/>
      <c r="AO2994" s="48"/>
    </row>
    <row r="2995" spans="28:41" s="10" customFormat="1" x14ac:dyDescent="0.2">
      <c r="AB2995" s="48"/>
      <c r="AC2995" s="53"/>
      <c r="AO2995" s="48"/>
    </row>
    <row r="2996" spans="28:41" s="10" customFormat="1" x14ac:dyDescent="0.2">
      <c r="AB2996" s="48"/>
      <c r="AC2996" s="53"/>
      <c r="AO2996" s="48"/>
    </row>
    <row r="2997" spans="28:41" s="10" customFormat="1" x14ac:dyDescent="0.2">
      <c r="AB2997" s="48"/>
      <c r="AC2997" s="53"/>
      <c r="AO2997" s="48"/>
    </row>
    <row r="2998" spans="28:41" s="10" customFormat="1" x14ac:dyDescent="0.2">
      <c r="AB2998" s="48"/>
      <c r="AC2998" s="53"/>
      <c r="AO2998" s="48"/>
    </row>
    <row r="2999" spans="28:41" s="10" customFormat="1" x14ac:dyDescent="0.2">
      <c r="AB2999" s="48"/>
      <c r="AC2999" s="53"/>
      <c r="AO2999" s="48"/>
    </row>
    <row r="3000" spans="28:41" s="10" customFormat="1" x14ac:dyDescent="0.2">
      <c r="AB3000" s="48"/>
      <c r="AC3000" s="53"/>
      <c r="AO3000" s="48"/>
    </row>
    <row r="3001" spans="28:41" s="10" customFormat="1" x14ac:dyDescent="0.2">
      <c r="AB3001" s="48"/>
      <c r="AC3001" s="53"/>
      <c r="AO3001" s="48"/>
    </row>
    <row r="3002" spans="28:41" s="10" customFormat="1" x14ac:dyDescent="0.2">
      <c r="AB3002" s="48"/>
      <c r="AC3002" s="53"/>
      <c r="AO3002" s="48"/>
    </row>
    <row r="3003" spans="28:41" s="10" customFormat="1" x14ac:dyDescent="0.2">
      <c r="AB3003" s="48"/>
      <c r="AC3003" s="53"/>
      <c r="AO3003" s="48"/>
    </row>
    <row r="3004" spans="28:41" s="10" customFormat="1" x14ac:dyDescent="0.2">
      <c r="AB3004" s="48"/>
      <c r="AC3004" s="53"/>
      <c r="AO3004" s="48"/>
    </row>
    <row r="3005" spans="28:41" s="10" customFormat="1" x14ac:dyDescent="0.2">
      <c r="AB3005" s="48"/>
      <c r="AC3005" s="53"/>
      <c r="AO3005" s="48"/>
    </row>
    <row r="3006" spans="28:41" s="10" customFormat="1" x14ac:dyDescent="0.2">
      <c r="AB3006" s="48"/>
      <c r="AC3006" s="53"/>
      <c r="AO3006" s="48"/>
    </row>
    <row r="3007" spans="28:41" s="10" customFormat="1" x14ac:dyDescent="0.2">
      <c r="AB3007" s="48"/>
      <c r="AC3007" s="53"/>
      <c r="AO3007" s="48"/>
    </row>
    <row r="3008" spans="28:41" s="10" customFormat="1" x14ac:dyDescent="0.2">
      <c r="AB3008" s="48"/>
      <c r="AC3008" s="53"/>
      <c r="AO3008" s="48"/>
    </row>
    <row r="3009" spans="28:41" s="10" customFormat="1" x14ac:dyDescent="0.2">
      <c r="AB3009" s="48"/>
      <c r="AC3009" s="53"/>
      <c r="AO3009" s="48"/>
    </row>
    <row r="3010" spans="28:41" s="10" customFormat="1" x14ac:dyDescent="0.2">
      <c r="AB3010" s="48"/>
      <c r="AC3010" s="53"/>
      <c r="AO3010" s="48"/>
    </row>
    <row r="3011" spans="28:41" s="10" customFormat="1" x14ac:dyDescent="0.2">
      <c r="AB3011" s="48"/>
      <c r="AC3011" s="53"/>
      <c r="AO3011" s="48"/>
    </row>
    <row r="3012" spans="28:41" s="10" customFormat="1" x14ac:dyDescent="0.2">
      <c r="AB3012" s="48"/>
      <c r="AC3012" s="53"/>
      <c r="AO3012" s="48"/>
    </row>
    <row r="3013" spans="28:41" s="10" customFormat="1" x14ac:dyDescent="0.2">
      <c r="AB3013" s="48"/>
      <c r="AC3013" s="53"/>
      <c r="AO3013" s="48"/>
    </row>
    <row r="3014" spans="28:41" s="10" customFormat="1" x14ac:dyDescent="0.2">
      <c r="AB3014" s="48"/>
      <c r="AC3014" s="53"/>
      <c r="AO3014" s="48"/>
    </row>
    <row r="3015" spans="28:41" s="10" customFormat="1" x14ac:dyDescent="0.2">
      <c r="AB3015" s="48"/>
      <c r="AC3015" s="53"/>
      <c r="AO3015" s="48"/>
    </row>
    <row r="3016" spans="28:41" s="10" customFormat="1" x14ac:dyDescent="0.2">
      <c r="AB3016" s="48"/>
      <c r="AC3016" s="53"/>
      <c r="AO3016" s="48"/>
    </row>
    <row r="3017" spans="28:41" s="10" customFormat="1" x14ac:dyDescent="0.2">
      <c r="AB3017" s="48"/>
      <c r="AC3017" s="53"/>
      <c r="AO3017" s="48"/>
    </row>
    <row r="3018" spans="28:41" s="10" customFormat="1" x14ac:dyDescent="0.2">
      <c r="AB3018" s="48"/>
      <c r="AC3018" s="53"/>
      <c r="AO3018" s="48"/>
    </row>
    <row r="3019" spans="28:41" s="10" customFormat="1" x14ac:dyDescent="0.2">
      <c r="AB3019" s="48"/>
      <c r="AC3019" s="53"/>
      <c r="AO3019" s="48"/>
    </row>
    <row r="3020" spans="28:41" s="10" customFormat="1" x14ac:dyDescent="0.2">
      <c r="AB3020" s="48"/>
      <c r="AC3020" s="53"/>
      <c r="AO3020" s="48"/>
    </row>
    <row r="3021" spans="28:41" s="10" customFormat="1" x14ac:dyDescent="0.2">
      <c r="AB3021" s="48"/>
      <c r="AC3021" s="53"/>
      <c r="AO3021" s="48"/>
    </row>
    <row r="3022" spans="28:41" s="10" customFormat="1" x14ac:dyDescent="0.2">
      <c r="AB3022" s="48"/>
      <c r="AC3022" s="53"/>
      <c r="AO3022" s="48"/>
    </row>
    <row r="3023" spans="28:41" s="10" customFormat="1" x14ac:dyDescent="0.2">
      <c r="AB3023" s="48"/>
      <c r="AC3023" s="53"/>
      <c r="AO3023" s="48"/>
    </row>
    <row r="3024" spans="28:41" s="10" customFormat="1" x14ac:dyDescent="0.2">
      <c r="AB3024" s="48"/>
      <c r="AC3024" s="53"/>
      <c r="AO3024" s="48"/>
    </row>
    <row r="3025" spans="28:41" s="10" customFormat="1" x14ac:dyDescent="0.2">
      <c r="AB3025" s="48"/>
      <c r="AC3025" s="53"/>
      <c r="AO3025" s="48"/>
    </row>
    <row r="3026" spans="28:41" s="10" customFormat="1" x14ac:dyDescent="0.2">
      <c r="AB3026" s="48"/>
      <c r="AC3026" s="53"/>
      <c r="AO3026" s="48"/>
    </row>
    <row r="3027" spans="28:41" s="10" customFormat="1" x14ac:dyDescent="0.2">
      <c r="AB3027" s="48"/>
      <c r="AC3027" s="53"/>
      <c r="AO3027" s="48"/>
    </row>
    <row r="3028" spans="28:41" s="10" customFormat="1" x14ac:dyDescent="0.2">
      <c r="AB3028" s="48"/>
      <c r="AC3028" s="53"/>
      <c r="AO3028" s="48"/>
    </row>
    <row r="3029" spans="28:41" s="10" customFormat="1" x14ac:dyDescent="0.2">
      <c r="AB3029" s="48"/>
      <c r="AC3029" s="53"/>
      <c r="AO3029" s="48"/>
    </row>
    <row r="3030" spans="28:41" s="10" customFormat="1" x14ac:dyDescent="0.2">
      <c r="AB3030" s="48"/>
      <c r="AC3030" s="53"/>
      <c r="AO3030" s="48"/>
    </row>
    <row r="3031" spans="28:41" s="10" customFormat="1" x14ac:dyDescent="0.2">
      <c r="AB3031" s="48"/>
      <c r="AC3031" s="53"/>
      <c r="AO3031" s="48"/>
    </row>
    <row r="3032" spans="28:41" s="10" customFormat="1" x14ac:dyDescent="0.2">
      <c r="AB3032" s="48"/>
      <c r="AC3032" s="53"/>
      <c r="AO3032" s="48"/>
    </row>
    <row r="3033" spans="28:41" s="10" customFormat="1" x14ac:dyDescent="0.2">
      <c r="AB3033" s="48"/>
      <c r="AC3033" s="53"/>
      <c r="AO3033" s="48"/>
    </row>
    <row r="3034" spans="28:41" s="10" customFormat="1" x14ac:dyDescent="0.2">
      <c r="AB3034" s="48"/>
      <c r="AC3034" s="53"/>
      <c r="AO3034" s="48"/>
    </row>
    <row r="3035" spans="28:41" s="10" customFormat="1" x14ac:dyDescent="0.2">
      <c r="AB3035" s="48"/>
      <c r="AC3035" s="53"/>
      <c r="AO3035" s="48"/>
    </row>
    <row r="3036" spans="28:41" s="10" customFormat="1" x14ac:dyDescent="0.2">
      <c r="AB3036" s="48"/>
      <c r="AC3036" s="53"/>
      <c r="AO3036" s="48"/>
    </row>
    <row r="3037" spans="28:41" s="10" customFormat="1" x14ac:dyDescent="0.2">
      <c r="AB3037" s="48"/>
      <c r="AC3037" s="53"/>
      <c r="AO3037" s="48"/>
    </row>
    <row r="3038" spans="28:41" s="10" customFormat="1" x14ac:dyDescent="0.2">
      <c r="AB3038" s="48"/>
      <c r="AC3038" s="53"/>
      <c r="AO3038" s="48"/>
    </row>
    <row r="3039" spans="28:41" s="10" customFormat="1" x14ac:dyDescent="0.2">
      <c r="AB3039" s="48"/>
      <c r="AC3039" s="53"/>
      <c r="AO3039" s="48"/>
    </row>
    <row r="3040" spans="28:41" s="10" customFormat="1" x14ac:dyDescent="0.2">
      <c r="AB3040" s="48"/>
      <c r="AC3040" s="53"/>
      <c r="AO3040" s="48"/>
    </row>
    <row r="3041" spans="28:41" s="10" customFormat="1" x14ac:dyDescent="0.2">
      <c r="AB3041" s="48"/>
      <c r="AC3041" s="53"/>
      <c r="AO3041" s="48"/>
    </row>
    <row r="3042" spans="28:41" s="10" customFormat="1" x14ac:dyDescent="0.2">
      <c r="AB3042" s="48"/>
      <c r="AC3042" s="53"/>
      <c r="AO3042" s="48"/>
    </row>
    <row r="3043" spans="28:41" s="10" customFormat="1" x14ac:dyDescent="0.2">
      <c r="AB3043" s="48"/>
      <c r="AC3043" s="53"/>
      <c r="AO3043" s="48"/>
    </row>
    <row r="3044" spans="28:41" s="10" customFormat="1" x14ac:dyDescent="0.2">
      <c r="AB3044" s="48"/>
      <c r="AC3044" s="53"/>
      <c r="AO3044" s="48"/>
    </row>
    <row r="3045" spans="28:41" s="10" customFormat="1" x14ac:dyDescent="0.2">
      <c r="AB3045" s="48"/>
      <c r="AC3045" s="53"/>
      <c r="AO3045" s="48"/>
    </row>
    <row r="3046" spans="28:41" s="10" customFormat="1" x14ac:dyDescent="0.2">
      <c r="AB3046" s="48"/>
      <c r="AC3046" s="53"/>
      <c r="AO3046" s="48"/>
    </row>
    <row r="3047" spans="28:41" s="10" customFormat="1" x14ac:dyDescent="0.2">
      <c r="AB3047" s="48"/>
      <c r="AC3047" s="53"/>
      <c r="AO3047" s="48"/>
    </row>
    <row r="3048" spans="28:41" s="10" customFormat="1" x14ac:dyDescent="0.2">
      <c r="AB3048" s="48"/>
      <c r="AC3048" s="53"/>
      <c r="AO3048" s="48"/>
    </row>
    <row r="3049" spans="28:41" s="10" customFormat="1" x14ac:dyDescent="0.2">
      <c r="AB3049" s="48"/>
      <c r="AC3049" s="53"/>
      <c r="AO3049" s="48"/>
    </row>
    <row r="3050" spans="28:41" s="10" customFormat="1" x14ac:dyDescent="0.2">
      <c r="AB3050" s="48"/>
      <c r="AC3050" s="53"/>
      <c r="AO3050" s="48"/>
    </row>
    <row r="3051" spans="28:41" s="10" customFormat="1" x14ac:dyDescent="0.2">
      <c r="AB3051" s="48"/>
      <c r="AC3051" s="53"/>
      <c r="AO3051" s="48"/>
    </row>
    <row r="3052" spans="28:41" s="10" customFormat="1" x14ac:dyDescent="0.2">
      <c r="AB3052" s="48"/>
      <c r="AC3052" s="53"/>
      <c r="AO3052" s="48"/>
    </row>
    <row r="3053" spans="28:41" s="10" customFormat="1" x14ac:dyDescent="0.2">
      <c r="AB3053" s="48"/>
      <c r="AC3053" s="53"/>
      <c r="AO3053" s="48"/>
    </row>
    <row r="3054" spans="28:41" s="10" customFormat="1" x14ac:dyDescent="0.2">
      <c r="AB3054" s="48"/>
      <c r="AC3054" s="53"/>
      <c r="AO3054" s="48"/>
    </row>
    <row r="3055" spans="28:41" s="10" customFormat="1" x14ac:dyDescent="0.2">
      <c r="AB3055" s="48"/>
      <c r="AC3055" s="53"/>
      <c r="AO3055" s="48"/>
    </row>
    <row r="3056" spans="28:41" s="10" customFormat="1" x14ac:dyDescent="0.2">
      <c r="AB3056" s="48"/>
      <c r="AC3056" s="53"/>
      <c r="AO3056" s="48"/>
    </row>
    <row r="3057" spans="28:41" s="10" customFormat="1" x14ac:dyDescent="0.2">
      <c r="AB3057" s="48"/>
      <c r="AC3057" s="53"/>
      <c r="AO3057" s="48"/>
    </row>
    <row r="3058" spans="28:41" s="10" customFormat="1" x14ac:dyDescent="0.2">
      <c r="AB3058" s="48"/>
      <c r="AC3058" s="53"/>
      <c r="AO3058" s="48"/>
    </row>
    <row r="3059" spans="28:41" s="10" customFormat="1" x14ac:dyDescent="0.2">
      <c r="AB3059" s="48"/>
      <c r="AC3059" s="53"/>
      <c r="AO3059" s="48"/>
    </row>
    <row r="3060" spans="28:41" s="10" customFormat="1" x14ac:dyDescent="0.2">
      <c r="AB3060" s="48"/>
      <c r="AC3060" s="53"/>
      <c r="AO3060" s="48"/>
    </row>
    <row r="3061" spans="28:41" s="10" customFormat="1" x14ac:dyDescent="0.2">
      <c r="AB3061" s="48"/>
      <c r="AC3061" s="53"/>
      <c r="AO3061" s="48"/>
    </row>
    <row r="3062" spans="28:41" s="10" customFormat="1" x14ac:dyDescent="0.2">
      <c r="AB3062" s="48"/>
      <c r="AC3062" s="53"/>
      <c r="AO3062" s="48"/>
    </row>
    <row r="3063" spans="28:41" s="10" customFormat="1" x14ac:dyDescent="0.2">
      <c r="AB3063" s="48"/>
      <c r="AC3063" s="53"/>
      <c r="AO3063" s="48"/>
    </row>
    <row r="3064" spans="28:41" s="10" customFormat="1" x14ac:dyDescent="0.2">
      <c r="AB3064" s="48"/>
      <c r="AC3064" s="53"/>
      <c r="AO3064" s="48"/>
    </row>
    <row r="3065" spans="28:41" s="10" customFormat="1" x14ac:dyDescent="0.2">
      <c r="AB3065" s="48"/>
      <c r="AC3065" s="53"/>
      <c r="AO3065" s="48"/>
    </row>
    <row r="3066" spans="28:41" s="10" customFormat="1" x14ac:dyDescent="0.2">
      <c r="AB3066" s="48"/>
      <c r="AC3066" s="53"/>
      <c r="AO3066" s="48"/>
    </row>
    <row r="3067" spans="28:41" s="10" customFormat="1" x14ac:dyDescent="0.2">
      <c r="AB3067" s="48"/>
      <c r="AC3067" s="53"/>
      <c r="AO3067" s="48"/>
    </row>
    <row r="3068" spans="28:41" s="10" customFormat="1" x14ac:dyDescent="0.2">
      <c r="AB3068" s="48"/>
      <c r="AC3068" s="53"/>
      <c r="AO3068" s="48"/>
    </row>
    <row r="3069" spans="28:41" s="10" customFormat="1" x14ac:dyDescent="0.2">
      <c r="AB3069" s="48"/>
      <c r="AC3069" s="53"/>
      <c r="AO3069" s="48"/>
    </row>
    <row r="3070" spans="28:41" s="10" customFormat="1" x14ac:dyDescent="0.2">
      <c r="AB3070" s="48"/>
      <c r="AC3070" s="53"/>
      <c r="AO3070" s="48"/>
    </row>
    <row r="3071" spans="28:41" s="10" customFormat="1" x14ac:dyDescent="0.2">
      <c r="AB3071" s="48"/>
      <c r="AC3071" s="53"/>
      <c r="AO3071" s="48"/>
    </row>
    <row r="3072" spans="28:41" s="10" customFormat="1" x14ac:dyDescent="0.2">
      <c r="AB3072" s="48"/>
      <c r="AC3072" s="53"/>
      <c r="AO3072" s="48"/>
    </row>
    <row r="3073" spans="28:41" s="10" customFormat="1" x14ac:dyDescent="0.2">
      <c r="AB3073" s="48"/>
      <c r="AC3073" s="53"/>
      <c r="AO3073" s="48"/>
    </row>
    <row r="3074" spans="28:41" s="10" customFormat="1" x14ac:dyDescent="0.2">
      <c r="AB3074" s="48"/>
      <c r="AC3074" s="53"/>
      <c r="AO3074" s="48"/>
    </row>
    <row r="3075" spans="28:41" s="10" customFormat="1" x14ac:dyDescent="0.2">
      <c r="AB3075" s="48"/>
      <c r="AC3075" s="53"/>
      <c r="AO3075" s="48"/>
    </row>
    <row r="3076" spans="28:41" s="10" customFormat="1" x14ac:dyDescent="0.2">
      <c r="AB3076" s="48"/>
      <c r="AC3076" s="53"/>
      <c r="AO3076" s="48"/>
    </row>
    <row r="3077" spans="28:41" s="10" customFormat="1" x14ac:dyDescent="0.2">
      <c r="AB3077" s="48"/>
      <c r="AC3077" s="53"/>
      <c r="AO3077" s="48"/>
    </row>
    <row r="3078" spans="28:41" s="10" customFormat="1" x14ac:dyDescent="0.2">
      <c r="AB3078" s="48"/>
      <c r="AC3078" s="53"/>
      <c r="AO3078" s="48"/>
    </row>
    <row r="3079" spans="28:41" s="10" customFormat="1" x14ac:dyDescent="0.2">
      <c r="AB3079" s="48"/>
      <c r="AC3079" s="53"/>
      <c r="AO3079" s="48"/>
    </row>
    <row r="3080" spans="28:41" s="10" customFormat="1" x14ac:dyDescent="0.2">
      <c r="AB3080" s="48"/>
      <c r="AC3080" s="53"/>
      <c r="AO3080" s="48"/>
    </row>
    <row r="3081" spans="28:41" s="10" customFormat="1" x14ac:dyDescent="0.2">
      <c r="AB3081" s="48"/>
      <c r="AC3081" s="53"/>
      <c r="AO3081" s="48"/>
    </row>
    <row r="3082" spans="28:41" s="10" customFormat="1" x14ac:dyDescent="0.2">
      <c r="AB3082" s="48"/>
      <c r="AC3082" s="53"/>
      <c r="AO3082" s="48"/>
    </row>
    <row r="3083" spans="28:41" s="10" customFormat="1" x14ac:dyDescent="0.2">
      <c r="AB3083" s="48"/>
      <c r="AC3083" s="53"/>
      <c r="AO3083" s="48"/>
    </row>
    <row r="3084" spans="28:41" s="10" customFormat="1" x14ac:dyDescent="0.2">
      <c r="AB3084" s="48"/>
      <c r="AC3084" s="53"/>
      <c r="AO3084" s="48"/>
    </row>
    <row r="3085" spans="28:41" s="10" customFormat="1" x14ac:dyDescent="0.2">
      <c r="AB3085" s="48"/>
      <c r="AC3085" s="53"/>
      <c r="AO3085" s="48"/>
    </row>
    <row r="3086" spans="28:41" s="10" customFormat="1" x14ac:dyDescent="0.2">
      <c r="AB3086" s="48"/>
      <c r="AC3086" s="53"/>
      <c r="AO3086" s="48"/>
    </row>
    <row r="3087" spans="28:41" s="10" customFormat="1" x14ac:dyDescent="0.2">
      <c r="AB3087" s="48"/>
      <c r="AC3087" s="53"/>
      <c r="AO3087" s="48"/>
    </row>
    <row r="3088" spans="28:41" s="10" customFormat="1" x14ac:dyDescent="0.2">
      <c r="AB3088" s="48"/>
      <c r="AC3088" s="53"/>
      <c r="AO3088" s="48"/>
    </row>
    <row r="3089" spans="28:41" s="10" customFormat="1" x14ac:dyDescent="0.2">
      <c r="AB3089" s="48"/>
      <c r="AC3089" s="53"/>
      <c r="AO3089" s="48"/>
    </row>
    <row r="3090" spans="28:41" s="10" customFormat="1" x14ac:dyDescent="0.2">
      <c r="AB3090" s="48"/>
      <c r="AC3090" s="53"/>
      <c r="AO3090" s="48"/>
    </row>
    <row r="3091" spans="28:41" s="10" customFormat="1" x14ac:dyDescent="0.2">
      <c r="AB3091" s="48"/>
      <c r="AC3091" s="53"/>
      <c r="AO3091" s="48"/>
    </row>
    <row r="3092" spans="28:41" s="10" customFormat="1" x14ac:dyDescent="0.2">
      <c r="AB3092" s="48"/>
      <c r="AC3092" s="53"/>
      <c r="AO3092" s="48"/>
    </row>
    <row r="3093" spans="28:41" s="10" customFormat="1" x14ac:dyDescent="0.2">
      <c r="AB3093" s="48"/>
      <c r="AC3093" s="53"/>
      <c r="AO3093" s="48"/>
    </row>
    <row r="3094" spans="28:41" s="10" customFormat="1" x14ac:dyDescent="0.2">
      <c r="AB3094" s="48"/>
      <c r="AC3094" s="53"/>
      <c r="AO3094" s="48"/>
    </row>
    <row r="3095" spans="28:41" s="10" customFormat="1" x14ac:dyDescent="0.2">
      <c r="AB3095" s="48"/>
      <c r="AC3095" s="53"/>
      <c r="AO3095" s="48"/>
    </row>
    <row r="3096" spans="28:41" s="10" customFormat="1" x14ac:dyDescent="0.2">
      <c r="AB3096" s="48"/>
      <c r="AC3096" s="53"/>
      <c r="AO3096" s="48"/>
    </row>
    <row r="3097" spans="28:41" s="10" customFormat="1" x14ac:dyDescent="0.2">
      <c r="AB3097" s="48"/>
      <c r="AC3097" s="53"/>
      <c r="AO3097" s="48"/>
    </row>
    <row r="3098" spans="28:41" s="10" customFormat="1" x14ac:dyDescent="0.2">
      <c r="AB3098" s="48"/>
      <c r="AC3098" s="53"/>
      <c r="AO3098" s="48"/>
    </row>
    <row r="3099" spans="28:41" s="10" customFormat="1" x14ac:dyDescent="0.2">
      <c r="AB3099" s="48"/>
      <c r="AC3099" s="53"/>
      <c r="AO3099" s="48"/>
    </row>
    <row r="3100" spans="28:41" s="10" customFormat="1" x14ac:dyDescent="0.2">
      <c r="AB3100" s="48"/>
      <c r="AC3100" s="53"/>
      <c r="AO3100" s="48"/>
    </row>
    <row r="3101" spans="28:41" s="10" customFormat="1" x14ac:dyDescent="0.2">
      <c r="AB3101" s="48"/>
      <c r="AC3101" s="53"/>
      <c r="AO3101" s="48"/>
    </row>
    <row r="3102" spans="28:41" s="10" customFormat="1" x14ac:dyDescent="0.2">
      <c r="AB3102" s="48"/>
      <c r="AC3102" s="53"/>
      <c r="AO3102" s="48"/>
    </row>
    <row r="3103" spans="28:41" s="10" customFormat="1" x14ac:dyDescent="0.2">
      <c r="AB3103" s="48"/>
      <c r="AC3103" s="53"/>
      <c r="AO3103" s="48"/>
    </row>
    <row r="3104" spans="28:41" s="10" customFormat="1" x14ac:dyDescent="0.2">
      <c r="AB3104" s="48"/>
      <c r="AC3104" s="53"/>
      <c r="AO3104" s="48"/>
    </row>
    <row r="3105" spans="28:41" s="10" customFormat="1" x14ac:dyDescent="0.2">
      <c r="AB3105" s="48"/>
      <c r="AC3105" s="53"/>
      <c r="AO3105" s="48"/>
    </row>
    <row r="3106" spans="28:41" s="10" customFormat="1" x14ac:dyDescent="0.2">
      <c r="AB3106" s="48"/>
      <c r="AC3106" s="53"/>
      <c r="AO3106" s="48"/>
    </row>
    <row r="3107" spans="28:41" s="10" customFormat="1" x14ac:dyDescent="0.2">
      <c r="AB3107" s="48"/>
      <c r="AC3107" s="53"/>
      <c r="AO3107" s="48"/>
    </row>
    <row r="3108" spans="28:41" s="10" customFormat="1" x14ac:dyDescent="0.2">
      <c r="AB3108" s="48"/>
      <c r="AC3108" s="53"/>
      <c r="AO3108" s="48"/>
    </row>
    <row r="3109" spans="28:41" s="10" customFormat="1" x14ac:dyDescent="0.2">
      <c r="AB3109" s="48"/>
      <c r="AC3109" s="53"/>
      <c r="AO3109" s="48"/>
    </row>
    <row r="3110" spans="28:41" s="10" customFormat="1" x14ac:dyDescent="0.2">
      <c r="AB3110" s="48"/>
      <c r="AC3110" s="53"/>
      <c r="AO3110" s="48"/>
    </row>
    <row r="3111" spans="28:41" s="10" customFormat="1" x14ac:dyDescent="0.2">
      <c r="AB3111" s="48"/>
      <c r="AC3111" s="53"/>
      <c r="AO3111" s="48"/>
    </row>
    <row r="3112" spans="28:41" s="10" customFormat="1" x14ac:dyDescent="0.2">
      <c r="AB3112" s="48"/>
      <c r="AC3112" s="53"/>
      <c r="AO3112" s="48"/>
    </row>
    <row r="3113" spans="28:41" s="10" customFormat="1" x14ac:dyDescent="0.2">
      <c r="AB3113" s="48"/>
      <c r="AC3113" s="53"/>
      <c r="AO3113" s="48"/>
    </row>
    <row r="3114" spans="28:41" s="10" customFormat="1" x14ac:dyDescent="0.2">
      <c r="AB3114" s="48"/>
      <c r="AC3114" s="53"/>
      <c r="AO3114" s="48"/>
    </row>
    <row r="3115" spans="28:41" s="10" customFormat="1" x14ac:dyDescent="0.2">
      <c r="AB3115" s="48"/>
      <c r="AC3115" s="53"/>
      <c r="AO3115" s="48"/>
    </row>
    <row r="3116" spans="28:41" s="10" customFormat="1" x14ac:dyDescent="0.2">
      <c r="AB3116" s="48"/>
      <c r="AC3116" s="53"/>
      <c r="AO3116" s="48"/>
    </row>
    <row r="3117" spans="28:41" s="10" customFormat="1" x14ac:dyDescent="0.2">
      <c r="AB3117" s="48"/>
      <c r="AC3117" s="53"/>
      <c r="AO3117" s="48"/>
    </row>
    <row r="3118" spans="28:41" s="10" customFormat="1" x14ac:dyDescent="0.2">
      <c r="AB3118" s="48"/>
      <c r="AC3118" s="53"/>
      <c r="AO3118" s="48"/>
    </row>
    <row r="3119" spans="28:41" s="10" customFormat="1" x14ac:dyDescent="0.2">
      <c r="AB3119" s="48"/>
      <c r="AC3119" s="53"/>
      <c r="AO3119" s="48"/>
    </row>
    <row r="3120" spans="28:41" s="10" customFormat="1" x14ac:dyDescent="0.2">
      <c r="AB3120" s="48"/>
      <c r="AC3120" s="53"/>
      <c r="AO3120" s="48"/>
    </row>
    <row r="3121" spans="28:41" s="10" customFormat="1" x14ac:dyDescent="0.2">
      <c r="AB3121" s="48"/>
      <c r="AC3121" s="53"/>
      <c r="AO3121" s="48"/>
    </row>
    <row r="3122" spans="28:41" s="10" customFormat="1" x14ac:dyDescent="0.2">
      <c r="AB3122" s="48"/>
      <c r="AC3122" s="53"/>
      <c r="AO3122" s="48"/>
    </row>
    <row r="3123" spans="28:41" s="10" customFormat="1" x14ac:dyDescent="0.2">
      <c r="AB3123" s="48"/>
      <c r="AC3123" s="53"/>
      <c r="AO3123" s="48"/>
    </row>
    <row r="3124" spans="28:41" s="10" customFormat="1" x14ac:dyDescent="0.2">
      <c r="AB3124" s="48"/>
      <c r="AC3124" s="53"/>
      <c r="AO3124" s="48"/>
    </row>
    <row r="3125" spans="28:41" s="10" customFormat="1" x14ac:dyDescent="0.2">
      <c r="AB3125" s="48"/>
      <c r="AC3125" s="53"/>
      <c r="AO3125" s="48"/>
    </row>
    <row r="3126" spans="28:41" s="10" customFormat="1" x14ac:dyDescent="0.2">
      <c r="AB3126" s="48"/>
      <c r="AC3126" s="53"/>
      <c r="AO3126" s="48"/>
    </row>
    <row r="3127" spans="28:41" s="10" customFormat="1" x14ac:dyDescent="0.2">
      <c r="AB3127" s="48"/>
      <c r="AC3127" s="53"/>
      <c r="AO3127" s="48"/>
    </row>
    <row r="3128" spans="28:41" s="10" customFormat="1" x14ac:dyDescent="0.2">
      <c r="AB3128" s="48"/>
      <c r="AC3128" s="53"/>
      <c r="AO3128" s="48"/>
    </row>
    <row r="3129" spans="28:41" s="10" customFormat="1" x14ac:dyDescent="0.2">
      <c r="AB3129" s="48"/>
      <c r="AC3129" s="53"/>
      <c r="AO3129" s="48"/>
    </row>
    <row r="3130" spans="28:41" s="10" customFormat="1" x14ac:dyDescent="0.2">
      <c r="AB3130" s="48"/>
      <c r="AC3130" s="53"/>
      <c r="AO3130" s="48"/>
    </row>
    <row r="3131" spans="28:41" s="10" customFormat="1" x14ac:dyDescent="0.2">
      <c r="AB3131" s="48"/>
      <c r="AC3131" s="53"/>
      <c r="AO3131" s="48"/>
    </row>
    <row r="3132" spans="28:41" s="10" customFormat="1" x14ac:dyDescent="0.2">
      <c r="AB3132" s="48"/>
      <c r="AC3132" s="53"/>
      <c r="AO3132" s="48"/>
    </row>
    <row r="3133" spans="28:41" s="10" customFormat="1" x14ac:dyDescent="0.2">
      <c r="AB3133" s="48"/>
      <c r="AC3133" s="53"/>
      <c r="AO3133" s="48"/>
    </row>
    <row r="3134" spans="28:41" s="10" customFormat="1" x14ac:dyDescent="0.2">
      <c r="AB3134" s="48"/>
      <c r="AC3134" s="53"/>
      <c r="AO3134" s="48"/>
    </row>
    <row r="3135" spans="28:41" s="10" customFormat="1" x14ac:dyDescent="0.2">
      <c r="AB3135" s="48"/>
      <c r="AC3135" s="53"/>
      <c r="AO3135" s="48"/>
    </row>
    <row r="3136" spans="28:41" s="10" customFormat="1" x14ac:dyDescent="0.2">
      <c r="AB3136" s="48"/>
      <c r="AC3136" s="53"/>
      <c r="AO3136" s="48"/>
    </row>
    <row r="3137" spans="28:41" s="10" customFormat="1" x14ac:dyDescent="0.2">
      <c r="AB3137" s="48"/>
      <c r="AC3137" s="53"/>
      <c r="AO3137" s="48"/>
    </row>
    <row r="3138" spans="28:41" s="10" customFormat="1" x14ac:dyDescent="0.2">
      <c r="AB3138" s="48"/>
      <c r="AC3138" s="53"/>
      <c r="AO3138" s="48"/>
    </row>
    <row r="3139" spans="28:41" s="10" customFormat="1" x14ac:dyDescent="0.2">
      <c r="AB3139" s="48"/>
      <c r="AC3139" s="53"/>
      <c r="AO3139" s="48"/>
    </row>
    <row r="3140" spans="28:41" s="10" customFormat="1" x14ac:dyDescent="0.2">
      <c r="AB3140" s="48"/>
      <c r="AC3140" s="53"/>
      <c r="AO3140" s="48"/>
    </row>
    <row r="3141" spans="28:41" s="10" customFormat="1" x14ac:dyDescent="0.2">
      <c r="AB3141" s="48"/>
      <c r="AC3141" s="53"/>
      <c r="AO3141" s="48"/>
    </row>
    <row r="3142" spans="28:41" s="10" customFormat="1" x14ac:dyDescent="0.2">
      <c r="AB3142" s="48"/>
      <c r="AC3142" s="53"/>
      <c r="AO3142" s="48"/>
    </row>
    <row r="3143" spans="28:41" s="10" customFormat="1" x14ac:dyDescent="0.2">
      <c r="AB3143" s="48"/>
      <c r="AC3143" s="53"/>
      <c r="AO3143" s="48"/>
    </row>
    <row r="3144" spans="28:41" s="10" customFormat="1" x14ac:dyDescent="0.2">
      <c r="AB3144" s="48"/>
      <c r="AC3144" s="53"/>
      <c r="AO3144" s="48"/>
    </row>
    <row r="3145" spans="28:41" s="10" customFormat="1" x14ac:dyDescent="0.2">
      <c r="AB3145" s="48"/>
      <c r="AC3145" s="53"/>
      <c r="AO3145" s="48"/>
    </row>
    <row r="3146" spans="28:41" s="10" customFormat="1" x14ac:dyDescent="0.2">
      <c r="AB3146" s="48"/>
      <c r="AC3146" s="53"/>
      <c r="AO3146" s="48"/>
    </row>
    <row r="3147" spans="28:41" s="10" customFormat="1" x14ac:dyDescent="0.2">
      <c r="AB3147" s="48"/>
      <c r="AC3147" s="53"/>
      <c r="AO3147" s="48"/>
    </row>
    <row r="3148" spans="28:41" s="10" customFormat="1" x14ac:dyDescent="0.2">
      <c r="AB3148" s="48"/>
      <c r="AC3148" s="53"/>
      <c r="AO3148" s="48"/>
    </row>
    <row r="3149" spans="28:41" s="10" customFormat="1" x14ac:dyDescent="0.2">
      <c r="AB3149" s="48"/>
      <c r="AC3149" s="53"/>
      <c r="AO3149" s="48"/>
    </row>
    <row r="3150" spans="28:41" s="10" customFormat="1" x14ac:dyDescent="0.2">
      <c r="AB3150" s="48"/>
      <c r="AC3150" s="53"/>
      <c r="AO3150" s="48"/>
    </row>
    <row r="3151" spans="28:41" s="10" customFormat="1" x14ac:dyDescent="0.2">
      <c r="AB3151" s="48"/>
      <c r="AC3151" s="53"/>
      <c r="AO3151" s="48"/>
    </row>
    <row r="3152" spans="28:41" s="10" customFormat="1" x14ac:dyDescent="0.2">
      <c r="AB3152" s="48"/>
      <c r="AC3152" s="53"/>
      <c r="AO3152" s="48"/>
    </row>
    <row r="3153" spans="28:41" s="10" customFormat="1" x14ac:dyDescent="0.2">
      <c r="AB3153" s="48"/>
      <c r="AC3153" s="53"/>
      <c r="AO3153" s="48"/>
    </row>
    <row r="3154" spans="28:41" s="10" customFormat="1" x14ac:dyDescent="0.2">
      <c r="AB3154" s="48"/>
      <c r="AC3154" s="53"/>
      <c r="AO3154" s="48"/>
    </row>
    <row r="3155" spans="28:41" s="10" customFormat="1" x14ac:dyDescent="0.2">
      <c r="AB3155" s="48"/>
      <c r="AC3155" s="53"/>
      <c r="AO3155" s="48"/>
    </row>
    <row r="3156" spans="28:41" s="10" customFormat="1" x14ac:dyDescent="0.2">
      <c r="AB3156" s="48"/>
      <c r="AC3156" s="53"/>
      <c r="AO3156" s="48"/>
    </row>
    <row r="3157" spans="28:41" s="10" customFormat="1" x14ac:dyDescent="0.2">
      <c r="AB3157" s="48"/>
      <c r="AC3157" s="53"/>
      <c r="AO3157" s="48"/>
    </row>
    <row r="3158" spans="28:41" s="10" customFormat="1" x14ac:dyDescent="0.2">
      <c r="AB3158" s="48"/>
      <c r="AC3158" s="53"/>
      <c r="AO3158" s="48"/>
    </row>
    <row r="3159" spans="28:41" s="10" customFormat="1" x14ac:dyDescent="0.2">
      <c r="AB3159" s="48"/>
      <c r="AC3159" s="53"/>
      <c r="AO3159" s="48"/>
    </row>
    <row r="3160" spans="28:41" s="10" customFormat="1" x14ac:dyDescent="0.2">
      <c r="AB3160" s="48"/>
      <c r="AC3160" s="53"/>
      <c r="AO3160" s="48"/>
    </row>
    <row r="3161" spans="28:41" s="10" customFormat="1" x14ac:dyDescent="0.2">
      <c r="AB3161" s="48"/>
      <c r="AC3161" s="53"/>
      <c r="AO3161" s="48"/>
    </row>
    <row r="3162" spans="28:41" s="10" customFormat="1" x14ac:dyDescent="0.2">
      <c r="AB3162" s="48"/>
      <c r="AC3162" s="53"/>
      <c r="AO3162" s="48"/>
    </row>
    <row r="3163" spans="28:41" s="10" customFormat="1" x14ac:dyDescent="0.2">
      <c r="AB3163" s="48"/>
      <c r="AC3163" s="53"/>
      <c r="AO3163" s="48"/>
    </row>
    <row r="3164" spans="28:41" s="10" customFormat="1" x14ac:dyDescent="0.2">
      <c r="AB3164" s="48"/>
      <c r="AC3164" s="53"/>
      <c r="AO3164" s="48"/>
    </row>
    <row r="3165" spans="28:41" s="10" customFormat="1" x14ac:dyDescent="0.2">
      <c r="AB3165" s="48"/>
      <c r="AC3165" s="53"/>
      <c r="AO3165" s="48"/>
    </row>
    <row r="3166" spans="28:41" s="10" customFormat="1" x14ac:dyDescent="0.2">
      <c r="AB3166" s="48"/>
      <c r="AC3166" s="53"/>
      <c r="AO3166" s="48"/>
    </row>
    <row r="3167" spans="28:41" s="10" customFormat="1" x14ac:dyDescent="0.2">
      <c r="AB3167" s="48"/>
      <c r="AC3167" s="53"/>
      <c r="AO3167" s="48"/>
    </row>
    <row r="3168" spans="28:41" s="10" customFormat="1" x14ac:dyDescent="0.2">
      <c r="AB3168" s="48"/>
      <c r="AC3168" s="53"/>
      <c r="AO3168" s="48"/>
    </row>
    <row r="3169" spans="28:41" s="10" customFormat="1" x14ac:dyDescent="0.2">
      <c r="AB3169" s="48"/>
      <c r="AC3169" s="53"/>
      <c r="AO3169" s="48"/>
    </row>
    <row r="3170" spans="28:41" s="10" customFormat="1" x14ac:dyDescent="0.2">
      <c r="AB3170" s="48"/>
      <c r="AC3170" s="53"/>
      <c r="AO3170" s="48"/>
    </row>
    <row r="3171" spans="28:41" s="10" customFormat="1" x14ac:dyDescent="0.2">
      <c r="AB3171" s="48"/>
      <c r="AC3171" s="53"/>
      <c r="AO3171" s="48"/>
    </row>
    <row r="3172" spans="28:41" s="10" customFormat="1" x14ac:dyDescent="0.2">
      <c r="AB3172" s="48"/>
      <c r="AC3172" s="53"/>
      <c r="AO3172" s="48"/>
    </row>
    <row r="3173" spans="28:41" s="10" customFormat="1" x14ac:dyDescent="0.2">
      <c r="AB3173" s="48"/>
      <c r="AC3173" s="53"/>
      <c r="AO3173" s="48"/>
    </row>
    <row r="3174" spans="28:41" s="10" customFormat="1" x14ac:dyDescent="0.2">
      <c r="AB3174" s="48"/>
      <c r="AC3174" s="53"/>
      <c r="AO3174" s="48"/>
    </row>
    <row r="3175" spans="28:41" s="10" customFormat="1" x14ac:dyDescent="0.2">
      <c r="AB3175" s="48"/>
      <c r="AC3175" s="53"/>
      <c r="AO3175" s="48"/>
    </row>
    <row r="3176" spans="28:41" s="10" customFormat="1" x14ac:dyDescent="0.2">
      <c r="AB3176" s="48"/>
      <c r="AC3176" s="53"/>
      <c r="AO3176" s="48"/>
    </row>
    <row r="3177" spans="28:41" s="10" customFormat="1" x14ac:dyDescent="0.2">
      <c r="AB3177" s="48"/>
      <c r="AC3177" s="53"/>
      <c r="AO3177" s="48"/>
    </row>
    <row r="3178" spans="28:41" s="10" customFormat="1" x14ac:dyDescent="0.2">
      <c r="AB3178" s="48"/>
      <c r="AC3178" s="53"/>
      <c r="AO3178" s="48"/>
    </row>
    <row r="3179" spans="28:41" s="10" customFormat="1" x14ac:dyDescent="0.2">
      <c r="AB3179" s="48"/>
      <c r="AC3179" s="53"/>
      <c r="AO3179" s="48"/>
    </row>
    <row r="3180" spans="28:41" s="10" customFormat="1" x14ac:dyDescent="0.2">
      <c r="AB3180" s="48"/>
      <c r="AC3180" s="53"/>
      <c r="AO3180" s="48"/>
    </row>
    <row r="3181" spans="28:41" s="10" customFormat="1" x14ac:dyDescent="0.2">
      <c r="AB3181" s="48"/>
      <c r="AC3181" s="53"/>
      <c r="AO3181" s="48"/>
    </row>
    <row r="3182" spans="28:41" s="10" customFormat="1" x14ac:dyDescent="0.2">
      <c r="AB3182" s="48"/>
      <c r="AC3182" s="53"/>
      <c r="AO3182" s="48"/>
    </row>
    <row r="3183" spans="28:41" s="10" customFormat="1" x14ac:dyDescent="0.2">
      <c r="AB3183" s="48"/>
      <c r="AC3183" s="53"/>
      <c r="AO3183" s="48"/>
    </row>
    <row r="3184" spans="28:41" s="10" customFormat="1" x14ac:dyDescent="0.2">
      <c r="AB3184" s="48"/>
      <c r="AC3184" s="53"/>
      <c r="AO3184" s="48"/>
    </row>
    <row r="3185" spans="28:41" s="10" customFormat="1" x14ac:dyDescent="0.2">
      <c r="AB3185" s="48"/>
      <c r="AC3185" s="53"/>
      <c r="AO3185" s="48"/>
    </row>
    <row r="3186" spans="28:41" s="10" customFormat="1" x14ac:dyDescent="0.2">
      <c r="AB3186" s="48"/>
      <c r="AC3186" s="53"/>
      <c r="AO3186" s="48"/>
    </row>
    <row r="3187" spans="28:41" s="10" customFormat="1" x14ac:dyDescent="0.2">
      <c r="AB3187" s="48"/>
      <c r="AC3187" s="53"/>
      <c r="AO3187" s="48"/>
    </row>
    <row r="3188" spans="28:41" s="10" customFormat="1" x14ac:dyDescent="0.2">
      <c r="AB3188" s="48"/>
      <c r="AC3188" s="53"/>
      <c r="AO3188" s="48"/>
    </row>
    <row r="3189" spans="28:41" s="10" customFormat="1" x14ac:dyDescent="0.2">
      <c r="AB3189" s="48"/>
      <c r="AC3189" s="53"/>
      <c r="AO3189" s="48"/>
    </row>
    <row r="3190" spans="28:41" s="10" customFormat="1" x14ac:dyDescent="0.2">
      <c r="AB3190" s="48"/>
      <c r="AC3190" s="53"/>
      <c r="AO3190" s="48"/>
    </row>
    <row r="3191" spans="28:41" s="10" customFormat="1" x14ac:dyDescent="0.2">
      <c r="AB3191" s="48"/>
      <c r="AC3191" s="53"/>
      <c r="AO3191" s="48"/>
    </row>
    <row r="3192" spans="28:41" s="10" customFormat="1" x14ac:dyDescent="0.2">
      <c r="AB3192" s="48"/>
      <c r="AC3192" s="53"/>
      <c r="AO3192" s="48"/>
    </row>
    <row r="3193" spans="28:41" s="10" customFormat="1" x14ac:dyDescent="0.2">
      <c r="AB3193" s="48"/>
      <c r="AC3193" s="53"/>
      <c r="AO3193" s="48"/>
    </row>
    <row r="3194" spans="28:41" s="10" customFormat="1" x14ac:dyDescent="0.2">
      <c r="AB3194" s="48"/>
      <c r="AC3194" s="53"/>
      <c r="AO3194" s="48"/>
    </row>
    <row r="3195" spans="28:41" s="10" customFormat="1" x14ac:dyDescent="0.2">
      <c r="AB3195" s="48"/>
      <c r="AC3195" s="53"/>
      <c r="AO3195" s="48"/>
    </row>
    <row r="3196" spans="28:41" s="10" customFormat="1" x14ac:dyDescent="0.2">
      <c r="AB3196" s="48"/>
      <c r="AC3196" s="53"/>
      <c r="AO3196" s="48"/>
    </row>
    <row r="3197" spans="28:41" s="10" customFormat="1" x14ac:dyDescent="0.2">
      <c r="AB3197" s="48"/>
      <c r="AC3197" s="53"/>
      <c r="AO3197" s="48"/>
    </row>
    <row r="3198" spans="28:41" s="10" customFormat="1" x14ac:dyDescent="0.2">
      <c r="AB3198" s="48"/>
      <c r="AC3198" s="53"/>
      <c r="AO3198" s="48"/>
    </row>
    <row r="3199" spans="28:41" s="10" customFormat="1" x14ac:dyDescent="0.2">
      <c r="AB3199" s="48"/>
      <c r="AC3199" s="53"/>
      <c r="AO3199" s="48"/>
    </row>
    <row r="3200" spans="28:41" s="10" customFormat="1" x14ac:dyDescent="0.2">
      <c r="AB3200" s="48"/>
      <c r="AC3200" s="53"/>
      <c r="AO3200" s="48"/>
    </row>
    <row r="3201" spans="28:41" s="10" customFormat="1" x14ac:dyDescent="0.2">
      <c r="AB3201" s="48"/>
      <c r="AC3201" s="53"/>
      <c r="AO3201" s="48"/>
    </row>
    <row r="3202" spans="28:41" s="10" customFormat="1" x14ac:dyDescent="0.2">
      <c r="AB3202" s="48"/>
      <c r="AC3202" s="53"/>
      <c r="AO3202" s="48"/>
    </row>
    <row r="3203" spans="28:41" s="10" customFormat="1" x14ac:dyDescent="0.2">
      <c r="AB3203" s="48"/>
      <c r="AC3203" s="53"/>
      <c r="AO3203" s="48"/>
    </row>
    <row r="3204" spans="28:41" s="10" customFormat="1" x14ac:dyDescent="0.2">
      <c r="AB3204" s="48"/>
      <c r="AC3204" s="53"/>
      <c r="AO3204" s="48"/>
    </row>
    <row r="3205" spans="28:41" s="10" customFormat="1" x14ac:dyDescent="0.2">
      <c r="AB3205" s="48"/>
      <c r="AC3205" s="53"/>
      <c r="AO3205" s="48"/>
    </row>
    <row r="3206" spans="28:41" s="10" customFormat="1" x14ac:dyDescent="0.2">
      <c r="AB3206" s="48"/>
      <c r="AC3206" s="53"/>
      <c r="AO3206" s="48"/>
    </row>
    <row r="3207" spans="28:41" s="10" customFormat="1" x14ac:dyDescent="0.2">
      <c r="AB3207" s="48"/>
      <c r="AC3207" s="53"/>
      <c r="AO3207" s="48"/>
    </row>
    <row r="3208" spans="28:41" s="10" customFormat="1" x14ac:dyDescent="0.2">
      <c r="AB3208" s="48"/>
      <c r="AC3208" s="53"/>
      <c r="AO3208" s="48"/>
    </row>
    <row r="3209" spans="28:41" s="10" customFormat="1" x14ac:dyDescent="0.2">
      <c r="AB3209" s="48"/>
      <c r="AC3209" s="53"/>
      <c r="AO3209" s="48"/>
    </row>
    <row r="3210" spans="28:41" s="10" customFormat="1" x14ac:dyDescent="0.2">
      <c r="AB3210" s="48"/>
      <c r="AC3210" s="53"/>
      <c r="AO3210" s="48"/>
    </row>
    <row r="3211" spans="28:41" s="10" customFormat="1" x14ac:dyDescent="0.2">
      <c r="AB3211" s="48"/>
      <c r="AC3211" s="53"/>
      <c r="AO3211" s="48"/>
    </row>
    <row r="3212" spans="28:41" s="10" customFormat="1" x14ac:dyDescent="0.2">
      <c r="AB3212" s="48"/>
      <c r="AC3212" s="53"/>
      <c r="AO3212" s="48"/>
    </row>
    <row r="3213" spans="28:41" s="10" customFormat="1" x14ac:dyDescent="0.2">
      <c r="AB3213" s="48"/>
      <c r="AC3213" s="53"/>
      <c r="AO3213" s="48"/>
    </row>
    <row r="3214" spans="28:41" s="10" customFormat="1" x14ac:dyDescent="0.2">
      <c r="AB3214" s="48"/>
      <c r="AC3214" s="53"/>
      <c r="AO3214" s="48"/>
    </row>
    <row r="3215" spans="28:41" s="10" customFormat="1" x14ac:dyDescent="0.2">
      <c r="AB3215" s="48"/>
      <c r="AC3215" s="53"/>
      <c r="AO3215" s="48"/>
    </row>
    <row r="3216" spans="28:41" s="10" customFormat="1" x14ac:dyDescent="0.2">
      <c r="AB3216" s="48"/>
      <c r="AC3216" s="53"/>
      <c r="AO3216" s="48"/>
    </row>
    <row r="3217" spans="28:41" s="10" customFormat="1" x14ac:dyDescent="0.2">
      <c r="AB3217" s="48"/>
      <c r="AC3217" s="53"/>
      <c r="AO3217" s="48"/>
    </row>
    <row r="3218" spans="28:41" s="10" customFormat="1" x14ac:dyDescent="0.2">
      <c r="AB3218" s="48"/>
      <c r="AC3218" s="53"/>
      <c r="AO3218" s="48"/>
    </row>
    <row r="3219" spans="28:41" s="10" customFormat="1" x14ac:dyDescent="0.2">
      <c r="AB3219" s="48"/>
      <c r="AC3219" s="53"/>
      <c r="AO3219" s="48"/>
    </row>
    <row r="3220" spans="28:41" s="10" customFormat="1" x14ac:dyDescent="0.2">
      <c r="AB3220" s="48"/>
      <c r="AC3220" s="53"/>
      <c r="AO3220" s="48"/>
    </row>
    <row r="3221" spans="28:41" s="10" customFormat="1" x14ac:dyDescent="0.2">
      <c r="AB3221" s="48"/>
      <c r="AC3221" s="53"/>
      <c r="AO3221" s="48"/>
    </row>
    <row r="3222" spans="28:41" s="10" customFormat="1" x14ac:dyDescent="0.2">
      <c r="AB3222" s="48"/>
      <c r="AC3222" s="53"/>
      <c r="AO3222" s="48"/>
    </row>
    <row r="3223" spans="28:41" s="10" customFormat="1" x14ac:dyDescent="0.2">
      <c r="AB3223" s="48"/>
      <c r="AC3223" s="53"/>
      <c r="AO3223" s="48"/>
    </row>
    <row r="3224" spans="28:41" s="10" customFormat="1" x14ac:dyDescent="0.2">
      <c r="AB3224" s="48"/>
      <c r="AC3224" s="53"/>
      <c r="AO3224" s="48"/>
    </row>
    <row r="3225" spans="28:41" s="10" customFormat="1" x14ac:dyDescent="0.2">
      <c r="AB3225" s="48"/>
      <c r="AC3225" s="53"/>
      <c r="AO3225" s="48"/>
    </row>
    <row r="3226" spans="28:41" s="10" customFormat="1" x14ac:dyDescent="0.2">
      <c r="AB3226" s="48"/>
      <c r="AC3226" s="53"/>
      <c r="AO3226" s="48"/>
    </row>
    <row r="3227" spans="28:41" s="10" customFormat="1" x14ac:dyDescent="0.2">
      <c r="AB3227" s="48"/>
      <c r="AC3227" s="53"/>
      <c r="AO3227" s="48"/>
    </row>
    <row r="3228" spans="28:41" s="10" customFormat="1" x14ac:dyDescent="0.2">
      <c r="AB3228" s="48"/>
      <c r="AC3228" s="53"/>
      <c r="AO3228" s="48"/>
    </row>
    <row r="3229" spans="28:41" s="10" customFormat="1" x14ac:dyDescent="0.2">
      <c r="AB3229" s="48"/>
      <c r="AC3229" s="53"/>
      <c r="AO3229" s="48"/>
    </row>
    <row r="3230" spans="28:41" s="10" customFormat="1" x14ac:dyDescent="0.2">
      <c r="AB3230" s="48"/>
      <c r="AC3230" s="53"/>
      <c r="AO3230" s="48"/>
    </row>
    <row r="3231" spans="28:41" s="10" customFormat="1" x14ac:dyDescent="0.2">
      <c r="AB3231" s="48"/>
      <c r="AC3231" s="53"/>
      <c r="AO3231" s="48"/>
    </row>
    <row r="3232" spans="28:41" s="10" customFormat="1" x14ac:dyDescent="0.2">
      <c r="AB3232" s="48"/>
      <c r="AC3232" s="53"/>
      <c r="AO3232" s="48"/>
    </row>
    <row r="3233" spans="28:41" s="10" customFormat="1" x14ac:dyDescent="0.2">
      <c r="AB3233" s="48"/>
      <c r="AC3233" s="53"/>
      <c r="AO3233" s="48"/>
    </row>
    <row r="3234" spans="28:41" s="10" customFormat="1" x14ac:dyDescent="0.2">
      <c r="AB3234" s="48"/>
      <c r="AC3234" s="53"/>
      <c r="AO3234" s="48"/>
    </row>
    <row r="3235" spans="28:41" s="10" customFormat="1" x14ac:dyDescent="0.2">
      <c r="AB3235" s="48"/>
      <c r="AC3235" s="53"/>
      <c r="AO3235" s="48"/>
    </row>
    <row r="3236" spans="28:41" s="10" customFormat="1" x14ac:dyDescent="0.2">
      <c r="AB3236" s="48"/>
      <c r="AC3236" s="53"/>
      <c r="AO3236" s="48"/>
    </row>
    <row r="3237" spans="28:41" s="10" customFormat="1" x14ac:dyDescent="0.2">
      <c r="AB3237" s="48"/>
      <c r="AC3237" s="53"/>
      <c r="AO3237" s="48"/>
    </row>
    <row r="3238" spans="28:41" s="10" customFormat="1" x14ac:dyDescent="0.2">
      <c r="AB3238" s="48"/>
      <c r="AC3238" s="53"/>
      <c r="AO3238" s="48"/>
    </row>
    <row r="3239" spans="28:41" s="10" customFormat="1" x14ac:dyDescent="0.2">
      <c r="AB3239" s="48"/>
      <c r="AC3239" s="53"/>
      <c r="AO3239" s="48"/>
    </row>
    <row r="3240" spans="28:41" s="10" customFormat="1" x14ac:dyDescent="0.2">
      <c r="AB3240" s="48"/>
      <c r="AC3240" s="53"/>
      <c r="AO3240" s="48"/>
    </row>
    <row r="3241" spans="28:41" s="10" customFormat="1" x14ac:dyDescent="0.2">
      <c r="AB3241" s="48"/>
      <c r="AC3241" s="53"/>
      <c r="AO3241" s="48"/>
    </row>
    <row r="3242" spans="28:41" s="10" customFormat="1" x14ac:dyDescent="0.2">
      <c r="AB3242" s="48"/>
      <c r="AC3242" s="53"/>
      <c r="AO3242" s="48"/>
    </row>
    <row r="3243" spans="28:41" s="10" customFormat="1" x14ac:dyDescent="0.2">
      <c r="AB3243" s="48"/>
      <c r="AC3243" s="53"/>
      <c r="AO3243" s="48"/>
    </row>
    <row r="3244" spans="28:41" s="10" customFormat="1" x14ac:dyDescent="0.2">
      <c r="AB3244" s="48"/>
      <c r="AC3244" s="53"/>
      <c r="AO3244" s="48"/>
    </row>
    <row r="3245" spans="28:41" s="10" customFormat="1" x14ac:dyDescent="0.2">
      <c r="AB3245" s="48"/>
      <c r="AC3245" s="53"/>
      <c r="AO3245" s="48"/>
    </row>
    <row r="3246" spans="28:41" s="10" customFormat="1" x14ac:dyDescent="0.2">
      <c r="AB3246" s="48"/>
      <c r="AC3246" s="53"/>
      <c r="AO3246" s="48"/>
    </row>
    <row r="3247" spans="28:41" s="10" customFormat="1" x14ac:dyDescent="0.2">
      <c r="AB3247" s="48"/>
      <c r="AC3247" s="53"/>
      <c r="AO3247" s="48"/>
    </row>
    <row r="3248" spans="28:41" s="10" customFormat="1" x14ac:dyDescent="0.2">
      <c r="AB3248" s="48"/>
      <c r="AC3248" s="53"/>
      <c r="AO3248" s="48"/>
    </row>
    <row r="3249" spans="28:41" s="10" customFormat="1" x14ac:dyDescent="0.2">
      <c r="AB3249" s="48"/>
      <c r="AC3249" s="53"/>
      <c r="AO3249" s="48"/>
    </row>
    <row r="3250" spans="28:41" s="10" customFormat="1" x14ac:dyDescent="0.2">
      <c r="AB3250" s="48"/>
      <c r="AC3250" s="53"/>
      <c r="AO3250" s="48"/>
    </row>
    <row r="3251" spans="28:41" s="10" customFormat="1" x14ac:dyDescent="0.2">
      <c r="AB3251" s="48"/>
      <c r="AC3251" s="53"/>
      <c r="AO3251" s="48"/>
    </row>
    <row r="3252" spans="28:41" s="10" customFormat="1" x14ac:dyDescent="0.2">
      <c r="AB3252" s="48"/>
      <c r="AC3252" s="53"/>
      <c r="AO3252" s="48"/>
    </row>
    <row r="3253" spans="28:41" s="10" customFormat="1" x14ac:dyDescent="0.2">
      <c r="AB3253" s="48"/>
      <c r="AC3253" s="53"/>
      <c r="AO3253" s="48"/>
    </row>
    <row r="3254" spans="28:41" s="10" customFormat="1" x14ac:dyDescent="0.2">
      <c r="AB3254" s="48"/>
      <c r="AC3254" s="53"/>
      <c r="AO3254" s="48"/>
    </row>
    <row r="3255" spans="28:41" s="10" customFormat="1" x14ac:dyDescent="0.2">
      <c r="AB3255" s="48"/>
      <c r="AC3255" s="53"/>
      <c r="AO3255" s="48"/>
    </row>
    <row r="3256" spans="28:41" s="10" customFormat="1" x14ac:dyDescent="0.2">
      <c r="AB3256" s="48"/>
      <c r="AC3256" s="53"/>
      <c r="AO3256" s="48"/>
    </row>
    <row r="3257" spans="28:41" s="10" customFormat="1" x14ac:dyDescent="0.2">
      <c r="AB3257" s="48"/>
      <c r="AC3257" s="53"/>
      <c r="AO3257" s="48"/>
    </row>
    <row r="3258" spans="28:41" s="10" customFormat="1" x14ac:dyDescent="0.2">
      <c r="AB3258" s="48"/>
      <c r="AC3258" s="53"/>
      <c r="AO3258" s="48"/>
    </row>
    <row r="3259" spans="28:41" s="10" customFormat="1" x14ac:dyDescent="0.2">
      <c r="AB3259" s="48"/>
      <c r="AC3259" s="53"/>
      <c r="AO3259" s="48"/>
    </row>
    <row r="3260" spans="28:41" s="10" customFormat="1" x14ac:dyDescent="0.2">
      <c r="AB3260" s="48"/>
      <c r="AC3260" s="53"/>
      <c r="AO3260" s="48"/>
    </row>
    <row r="3261" spans="28:41" s="10" customFormat="1" x14ac:dyDescent="0.2">
      <c r="AB3261" s="48"/>
      <c r="AC3261" s="53"/>
      <c r="AO3261" s="48"/>
    </row>
    <row r="3262" spans="28:41" s="10" customFormat="1" x14ac:dyDescent="0.2">
      <c r="AB3262" s="48"/>
      <c r="AC3262" s="53"/>
      <c r="AO3262" s="48"/>
    </row>
    <row r="3263" spans="28:41" s="10" customFormat="1" x14ac:dyDescent="0.2">
      <c r="AB3263" s="48"/>
      <c r="AC3263" s="53"/>
      <c r="AO3263" s="48"/>
    </row>
    <row r="3264" spans="28:41" s="10" customFormat="1" x14ac:dyDescent="0.2">
      <c r="AB3264" s="48"/>
      <c r="AC3264" s="53"/>
      <c r="AO3264" s="48"/>
    </row>
    <row r="3265" spans="28:41" s="10" customFormat="1" x14ac:dyDescent="0.2">
      <c r="AB3265" s="48"/>
      <c r="AC3265" s="53"/>
      <c r="AO3265" s="48"/>
    </row>
    <row r="3266" spans="28:41" s="10" customFormat="1" x14ac:dyDescent="0.2">
      <c r="AB3266" s="48"/>
      <c r="AC3266" s="53"/>
      <c r="AO3266" s="48"/>
    </row>
    <row r="3267" spans="28:41" s="10" customFormat="1" x14ac:dyDescent="0.2">
      <c r="AB3267" s="48"/>
      <c r="AC3267" s="53"/>
      <c r="AO3267" s="48"/>
    </row>
    <row r="3268" spans="28:41" s="10" customFormat="1" x14ac:dyDescent="0.2">
      <c r="AB3268" s="48"/>
      <c r="AC3268" s="53"/>
      <c r="AO3268" s="48"/>
    </row>
    <row r="3269" spans="28:41" s="10" customFormat="1" x14ac:dyDescent="0.2">
      <c r="AB3269" s="48"/>
      <c r="AC3269" s="53"/>
      <c r="AO3269" s="48"/>
    </row>
    <row r="3270" spans="28:41" s="10" customFormat="1" x14ac:dyDescent="0.2">
      <c r="AB3270" s="48"/>
      <c r="AC3270" s="53"/>
      <c r="AO3270" s="48"/>
    </row>
    <row r="3271" spans="28:41" s="10" customFormat="1" x14ac:dyDescent="0.2">
      <c r="AB3271" s="48"/>
      <c r="AC3271" s="53"/>
      <c r="AO3271" s="48"/>
    </row>
    <row r="3272" spans="28:41" s="10" customFormat="1" x14ac:dyDescent="0.2">
      <c r="AB3272" s="48"/>
      <c r="AC3272" s="53"/>
      <c r="AO3272" s="48"/>
    </row>
    <row r="3273" spans="28:41" s="10" customFormat="1" x14ac:dyDescent="0.2">
      <c r="AB3273" s="48"/>
      <c r="AC3273" s="53"/>
      <c r="AO3273" s="48"/>
    </row>
    <row r="3274" spans="28:41" s="10" customFormat="1" x14ac:dyDescent="0.2">
      <c r="AB3274" s="48"/>
      <c r="AC3274" s="53"/>
      <c r="AO3274" s="48"/>
    </row>
    <row r="3275" spans="28:41" s="10" customFormat="1" x14ac:dyDescent="0.2">
      <c r="AB3275" s="48"/>
      <c r="AC3275" s="53"/>
      <c r="AO3275" s="48"/>
    </row>
    <row r="3276" spans="28:41" s="10" customFormat="1" x14ac:dyDescent="0.2">
      <c r="AB3276" s="48"/>
      <c r="AC3276" s="53"/>
      <c r="AO3276" s="48"/>
    </row>
    <row r="3277" spans="28:41" s="10" customFormat="1" x14ac:dyDescent="0.2">
      <c r="AB3277" s="48"/>
      <c r="AC3277" s="53"/>
      <c r="AO3277" s="48"/>
    </row>
    <row r="3278" spans="28:41" s="10" customFormat="1" x14ac:dyDescent="0.2">
      <c r="AB3278" s="48"/>
      <c r="AC3278" s="53"/>
      <c r="AO3278" s="48"/>
    </row>
    <row r="3279" spans="28:41" s="10" customFormat="1" x14ac:dyDescent="0.2">
      <c r="AB3279" s="48"/>
      <c r="AC3279" s="53"/>
      <c r="AO3279" s="48"/>
    </row>
    <row r="3280" spans="28:41" s="10" customFormat="1" x14ac:dyDescent="0.2">
      <c r="AB3280" s="48"/>
      <c r="AC3280" s="53"/>
      <c r="AO3280" s="48"/>
    </row>
    <row r="3281" spans="28:41" s="10" customFormat="1" x14ac:dyDescent="0.2">
      <c r="AB3281" s="48"/>
      <c r="AC3281" s="53"/>
      <c r="AO3281" s="48"/>
    </row>
    <row r="3282" spans="28:41" s="10" customFormat="1" x14ac:dyDescent="0.2">
      <c r="AB3282" s="48"/>
      <c r="AC3282" s="53"/>
      <c r="AO3282" s="48"/>
    </row>
    <row r="3283" spans="28:41" s="10" customFormat="1" x14ac:dyDescent="0.2">
      <c r="AB3283" s="48"/>
      <c r="AC3283" s="53"/>
      <c r="AO3283" s="48"/>
    </row>
    <row r="3284" spans="28:41" s="10" customFormat="1" x14ac:dyDescent="0.2">
      <c r="AB3284" s="48"/>
      <c r="AC3284" s="53"/>
      <c r="AO3284" s="48"/>
    </row>
    <row r="3285" spans="28:41" s="10" customFormat="1" x14ac:dyDescent="0.2">
      <c r="AB3285" s="48"/>
      <c r="AC3285" s="53"/>
      <c r="AO3285" s="48"/>
    </row>
    <row r="3286" spans="28:41" s="10" customFormat="1" x14ac:dyDescent="0.2">
      <c r="AB3286" s="48"/>
      <c r="AC3286" s="53"/>
      <c r="AO3286" s="48"/>
    </row>
    <row r="3287" spans="28:41" s="10" customFormat="1" x14ac:dyDescent="0.2">
      <c r="AB3287" s="48"/>
      <c r="AC3287" s="53"/>
      <c r="AO3287" s="48"/>
    </row>
    <row r="3288" spans="28:41" s="10" customFormat="1" x14ac:dyDescent="0.2">
      <c r="AB3288" s="48"/>
      <c r="AC3288" s="53"/>
      <c r="AO3288" s="48"/>
    </row>
    <row r="3289" spans="28:41" s="10" customFormat="1" x14ac:dyDescent="0.2">
      <c r="AB3289" s="48"/>
      <c r="AC3289" s="53"/>
      <c r="AO3289" s="48"/>
    </row>
    <row r="3290" spans="28:41" s="10" customFormat="1" x14ac:dyDescent="0.2">
      <c r="AB3290" s="48"/>
      <c r="AC3290" s="53"/>
      <c r="AO3290" s="48"/>
    </row>
    <row r="3291" spans="28:41" s="10" customFormat="1" x14ac:dyDescent="0.2">
      <c r="AB3291" s="48"/>
      <c r="AC3291" s="53"/>
      <c r="AO3291" s="48"/>
    </row>
    <row r="3292" spans="28:41" s="10" customFormat="1" x14ac:dyDescent="0.2">
      <c r="AB3292" s="48"/>
      <c r="AC3292" s="53"/>
      <c r="AO3292" s="48"/>
    </row>
    <row r="3293" spans="28:41" s="10" customFormat="1" x14ac:dyDescent="0.2">
      <c r="AB3293" s="48"/>
      <c r="AC3293" s="53"/>
      <c r="AO3293" s="48"/>
    </row>
    <row r="3294" spans="28:41" s="10" customFormat="1" x14ac:dyDescent="0.2">
      <c r="AB3294" s="48"/>
      <c r="AC3294" s="53"/>
      <c r="AO3294" s="48"/>
    </row>
    <row r="3295" spans="28:41" s="10" customFormat="1" x14ac:dyDescent="0.2">
      <c r="AB3295" s="48"/>
      <c r="AC3295" s="53"/>
      <c r="AO3295" s="48"/>
    </row>
    <row r="3296" spans="28:41" s="10" customFormat="1" x14ac:dyDescent="0.2">
      <c r="AB3296" s="48"/>
      <c r="AC3296" s="53"/>
      <c r="AO3296" s="48"/>
    </row>
    <row r="3297" spans="28:41" s="10" customFormat="1" x14ac:dyDescent="0.2">
      <c r="AB3297" s="48"/>
      <c r="AC3297" s="53"/>
      <c r="AO3297" s="48"/>
    </row>
    <row r="3298" spans="28:41" s="10" customFormat="1" x14ac:dyDescent="0.2">
      <c r="AB3298" s="48"/>
      <c r="AC3298" s="53"/>
      <c r="AO3298" s="48"/>
    </row>
    <row r="3299" spans="28:41" s="10" customFormat="1" x14ac:dyDescent="0.2">
      <c r="AB3299" s="48"/>
      <c r="AC3299" s="53"/>
      <c r="AO3299" s="48"/>
    </row>
    <row r="3300" spans="28:41" s="10" customFormat="1" x14ac:dyDescent="0.2">
      <c r="AB3300" s="48"/>
      <c r="AC3300" s="53"/>
      <c r="AO3300" s="48"/>
    </row>
    <row r="3301" spans="28:41" s="10" customFormat="1" x14ac:dyDescent="0.2">
      <c r="AB3301" s="48"/>
      <c r="AC3301" s="53"/>
      <c r="AO3301" s="48"/>
    </row>
    <row r="3302" spans="28:41" s="10" customFormat="1" x14ac:dyDescent="0.2">
      <c r="AB3302" s="48"/>
      <c r="AC3302" s="53"/>
      <c r="AO3302" s="48"/>
    </row>
    <row r="3303" spans="28:41" s="10" customFormat="1" x14ac:dyDescent="0.2">
      <c r="AB3303" s="48"/>
      <c r="AC3303" s="53"/>
      <c r="AO3303" s="48"/>
    </row>
    <row r="3304" spans="28:41" s="10" customFormat="1" x14ac:dyDescent="0.2">
      <c r="AB3304" s="48"/>
      <c r="AC3304" s="53"/>
      <c r="AO3304" s="48"/>
    </row>
    <row r="3305" spans="28:41" s="10" customFormat="1" x14ac:dyDescent="0.2">
      <c r="AB3305" s="48"/>
      <c r="AC3305" s="53"/>
      <c r="AO3305" s="48"/>
    </row>
    <row r="3306" spans="28:41" s="10" customFormat="1" x14ac:dyDescent="0.2">
      <c r="AB3306" s="48"/>
      <c r="AC3306" s="53"/>
      <c r="AO3306" s="48"/>
    </row>
    <row r="3307" spans="28:41" s="10" customFormat="1" x14ac:dyDescent="0.2">
      <c r="AB3307" s="48"/>
      <c r="AC3307" s="53"/>
      <c r="AO3307" s="48"/>
    </row>
    <row r="3308" spans="28:41" s="10" customFormat="1" x14ac:dyDescent="0.2">
      <c r="AB3308" s="48"/>
      <c r="AC3308" s="53"/>
      <c r="AO3308" s="48"/>
    </row>
    <row r="3309" spans="28:41" s="10" customFormat="1" x14ac:dyDescent="0.2">
      <c r="AB3309" s="48"/>
      <c r="AC3309" s="53"/>
      <c r="AO3309" s="48"/>
    </row>
    <row r="3310" spans="28:41" s="10" customFormat="1" x14ac:dyDescent="0.2">
      <c r="AB3310" s="48"/>
      <c r="AC3310" s="53"/>
      <c r="AO3310" s="48"/>
    </row>
    <row r="3311" spans="28:41" s="10" customFormat="1" x14ac:dyDescent="0.2">
      <c r="AB3311" s="48"/>
      <c r="AC3311" s="53"/>
      <c r="AO3311" s="48"/>
    </row>
    <row r="3312" spans="28:41" s="10" customFormat="1" x14ac:dyDescent="0.2">
      <c r="AB3312" s="48"/>
      <c r="AC3312" s="53"/>
      <c r="AO3312" s="48"/>
    </row>
    <row r="3313" spans="28:41" s="10" customFormat="1" x14ac:dyDescent="0.2">
      <c r="AB3313" s="48"/>
      <c r="AC3313" s="53"/>
      <c r="AO3313" s="48"/>
    </row>
    <row r="3314" spans="28:41" s="10" customFormat="1" x14ac:dyDescent="0.2">
      <c r="AB3314" s="48"/>
      <c r="AC3314" s="53"/>
      <c r="AO3314" s="48"/>
    </row>
    <row r="3315" spans="28:41" s="10" customFormat="1" x14ac:dyDescent="0.2">
      <c r="AB3315" s="48"/>
      <c r="AC3315" s="53"/>
      <c r="AO3315" s="48"/>
    </row>
    <row r="3316" spans="28:41" s="10" customFormat="1" x14ac:dyDescent="0.2">
      <c r="AB3316" s="48"/>
      <c r="AC3316" s="53"/>
      <c r="AO3316" s="48"/>
    </row>
    <row r="3317" spans="28:41" s="10" customFormat="1" x14ac:dyDescent="0.2">
      <c r="AB3317" s="48"/>
      <c r="AC3317" s="53"/>
      <c r="AO3317" s="48"/>
    </row>
    <row r="3318" spans="28:41" s="10" customFormat="1" x14ac:dyDescent="0.2">
      <c r="AB3318" s="48"/>
      <c r="AC3318" s="53"/>
      <c r="AO3318" s="48"/>
    </row>
    <row r="3319" spans="28:41" s="10" customFormat="1" x14ac:dyDescent="0.2">
      <c r="AB3319" s="48"/>
      <c r="AC3319" s="53"/>
      <c r="AO3319" s="48"/>
    </row>
    <row r="3320" spans="28:41" s="10" customFormat="1" x14ac:dyDescent="0.2">
      <c r="AB3320" s="48"/>
      <c r="AC3320" s="53"/>
      <c r="AO3320" s="48"/>
    </row>
    <row r="3321" spans="28:41" s="10" customFormat="1" x14ac:dyDescent="0.2">
      <c r="AB3321" s="48"/>
      <c r="AC3321" s="53"/>
      <c r="AO3321" s="48"/>
    </row>
    <row r="3322" spans="28:41" s="10" customFormat="1" x14ac:dyDescent="0.2">
      <c r="AB3322" s="48"/>
      <c r="AC3322" s="53"/>
      <c r="AO3322" s="48"/>
    </row>
    <row r="3323" spans="28:41" s="10" customFormat="1" x14ac:dyDescent="0.2">
      <c r="AB3323" s="48"/>
      <c r="AC3323" s="53"/>
      <c r="AO3323" s="48"/>
    </row>
    <row r="3324" spans="28:41" s="10" customFormat="1" x14ac:dyDescent="0.2">
      <c r="AB3324" s="48"/>
      <c r="AC3324" s="53"/>
      <c r="AO3324" s="48"/>
    </row>
    <row r="3325" spans="28:41" s="10" customFormat="1" x14ac:dyDescent="0.2">
      <c r="AB3325" s="48"/>
      <c r="AC3325" s="53"/>
      <c r="AO3325" s="48"/>
    </row>
    <row r="3326" spans="28:41" s="10" customFormat="1" x14ac:dyDescent="0.2">
      <c r="AB3326" s="48"/>
      <c r="AC3326" s="53"/>
      <c r="AO3326" s="48"/>
    </row>
    <row r="3327" spans="28:41" s="10" customFormat="1" x14ac:dyDescent="0.2">
      <c r="AB3327" s="48"/>
      <c r="AC3327" s="53"/>
      <c r="AO3327" s="48"/>
    </row>
    <row r="3328" spans="28:41" s="10" customFormat="1" x14ac:dyDescent="0.2">
      <c r="AB3328" s="48"/>
      <c r="AC3328" s="53"/>
      <c r="AO3328" s="48"/>
    </row>
    <row r="3329" spans="28:41" s="10" customFormat="1" x14ac:dyDescent="0.2">
      <c r="AB3329" s="48"/>
      <c r="AC3329" s="53"/>
      <c r="AO3329" s="48"/>
    </row>
    <row r="3330" spans="28:41" s="10" customFormat="1" x14ac:dyDescent="0.2">
      <c r="AB3330" s="48"/>
      <c r="AC3330" s="53"/>
      <c r="AO3330" s="48"/>
    </row>
    <row r="3331" spans="28:41" s="10" customFormat="1" x14ac:dyDescent="0.2">
      <c r="AB3331" s="48"/>
      <c r="AC3331" s="53"/>
      <c r="AO3331" s="48"/>
    </row>
    <row r="3332" spans="28:41" s="10" customFormat="1" x14ac:dyDescent="0.2">
      <c r="AB3332" s="48"/>
      <c r="AC3332" s="53"/>
      <c r="AO3332" s="48"/>
    </row>
    <row r="3333" spans="28:41" s="10" customFormat="1" x14ac:dyDescent="0.2">
      <c r="AB3333" s="48"/>
      <c r="AC3333" s="53"/>
      <c r="AO3333" s="48"/>
    </row>
    <row r="3334" spans="28:41" s="10" customFormat="1" x14ac:dyDescent="0.2">
      <c r="AB3334" s="48"/>
      <c r="AC3334" s="53"/>
      <c r="AO3334" s="48"/>
    </row>
    <row r="3335" spans="28:41" s="10" customFormat="1" x14ac:dyDescent="0.2">
      <c r="AB3335" s="48"/>
      <c r="AC3335" s="53"/>
      <c r="AO3335" s="48"/>
    </row>
    <row r="3336" spans="28:41" s="10" customFormat="1" x14ac:dyDescent="0.2">
      <c r="AB3336" s="48"/>
      <c r="AC3336" s="53"/>
      <c r="AO3336" s="48"/>
    </row>
    <row r="3337" spans="28:41" s="10" customFormat="1" x14ac:dyDescent="0.2">
      <c r="AB3337" s="48"/>
      <c r="AC3337" s="53"/>
      <c r="AO3337" s="48"/>
    </row>
    <row r="3338" spans="28:41" s="10" customFormat="1" x14ac:dyDescent="0.2">
      <c r="AB3338" s="48"/>
      <c r="AC3338" s="53"/>
      <c r="AO3338" s="48"/>
    </row>
    <row r="3339" spans="28:41" s="10" customFormat="1" x14ac:dyDescent="0.2">
      <c r="AB3339" s="48"/>
      <c r="AC3339" s="53"/>
      <c r="AO3339" s="48"/>
    </row>
    <row r="3340" spans="28:41" s="10" customFormat="1" x14ac:dyDescent="0.2">
      <c r="AB3340" s="48"/>
      <c r="AC3340" s="53"/>
      <c r="AO3340" s="48"/>
    </row>
    <row r="3341" spans="28:41" s="10" customFormat="1" x14ac:dyDescent="0.2">
      <c r="AB3341" s="48"/>
      <c r="AC3341" s="53"/>
      <c r="AO3341" s="48"/>
    </row>
    <row r="3342" spans="28:41" s="10" customFormat="1" x14ac:dyDescent="0.2">
      <c r="AB3342" s="48"/>
      <c r="AC3342" s="53"/>
      <c r="AO3342" s="48"/>
    </row>
    <row r="3343" spans="28:41" s="10" customFormat="1" x14ac:dyDescent="0.2">
      <c r="AB3343" s="48"/>
      <c r="AC3343" s="53"/>
      <c r="AO3343" s="48"/>
    </row>
    <row r="3344" spans="28:41" s="10" customFormat="1" x14ac:dyDescent="0.2">
      <c r="AB3344" s="48"/>
      <c r="AC3344" s="53"/>
      <c r="AO3344" s="48"/>
    </row>
    <row r="3345" spans="28:41" s="10" customFormat="1" x14ac:dyDescent="0.2">
      <c r="AB3345" s="48"/>
      <c r="AC3345" s="53"/>
      <c r="AO3345" s="48"/>
    </row>
    <row r="3346" spans="28:41" s="10" customFormat="1" x14ac:dyDescent="0.2">
      <c r="AB3346" s="48"/>
      <c r="AC3346" s="53"/>
      <c r="AO3346" s="48"/>
    </row>
    <row r="3347" spans="28:41" s="10" customFormat="1" x14ac:dyDescent="0.2">
      <c r="AB3347" s="48"/>
      <c r="AC3347" s="53"/>
      <c r="AO3347" s="48"/>
    </row>
    <row r="3348" spans="28:41" s="10" customFormat="1" x14ac:dyDescent="0.2">
      <c r="AB3348" s="48"/>
      <c r="AC3348" s="53"/>
      <c r="AO3348" s="48"/>
    </row>
    <row r="3349" spans="28:41" s="10" customFormat="1" x14ac:dyDescent="0.2">
      <c r="AB3349" s="48"/>
      <c r="AC3349" s="53"/>
      <c r="AO3349" s="48"/>
    </row>
    <row r="3350" spans="28:41" s="10" customFormat="1" x14ac:dyDescent="0.2">
      <c r="AB3350" s="48"/>
      <c r="AC3350" s="53"/>
      <c r="AO3350" s="48"/>
    </row>
    <row r="3351" spans="28:41" s="10" customFormat="1" x14ac:dyDescent="0.2">
      <c r="AB3351" s="48"/>
      <c r="AC3351" s="53"/>
      <c r="AO3351" s="48"/>
    </row>
    <row r="3352" spans="28:41" s="10" customFormat="1" x14ac:dyDescent="0.2">
      <c r="AB3352" s="48"/>
      <c r="AC3352" s="53"/>
      <c r="AO3352" s="48"/>
    </row>
    <row r="3353" spans="28:41" s="10" customFormat="1" x14ac:dyDescent="0.2">
      <c r="AB3353" s="48"/>
      <c r="AC3353" s="53"/>
      <c r="AO3353" s="48"/>
    </row>
    <row r="3354" spans="28:41" s="10" customFormat="1" x14ac:dyDescent="0.2">
      <c r="AB3354" s="48"/>
      <c r="AC3354" s="53"/>
      <c r="AO3354" s="48"/>
    </row>
    <row r="3355" spans="28:41" s="10" customFormat="1" x14ac:dyDescent="0.2">
      <c r="AB3355" s="48"/>
      <c r="AC3355" s="53"/>
      <c r="AO3355" s="48"/>
    </row>
    <row r="3356" spans="28:41" s="10" customFormat="1" x14ac:dyDescent="0.2">
      <c r="AB3356" s="48"/>
      <c r="AC3356" s="53"/>
      <c r="AO3356" s="48"/>
    </row>
    <row r="3357" spans="28:41" s="10" customFormat="1" x14ac:dyDescent="0.2">
      <c r="AB3357" s="48"/>
      <c r="AC3357" s="53"/>
      <c r="AO3357" s="48"/>
    </row>
    <row r="3358" spans="28:41" s="10" customFormat="1" x14ac:dyDescent="0.2">
      <c r="AB3358" s="48"/>
      <c r="AC3358" s="53"/>
      <c r="AO3358" s="48"/>
    </row>
    <row r="3359" spans="28:41" s="10" customFormat="1" x14ac:dyDescent="0.2">
      <c r="AB3359" s="48"/>
      <c r="AC3359" s="53"/>
      <c r="AO3359" s="48"/>
    </row>
    <row r="3360" spans="28:41" s="10" customFormat="1" x14ac:dyDescent="0.2">
      <c r="AB3360" s="48"/>
      <c r="AC3360" s="53"/>
      <c r="AO3360" s="48"/>
    </row>
    <row r="3361" spans="28:41" s="10" customFormat="1" x14ac:dyDescent="0.2">
      <c r="AB3361" s="48"/>
      <c r="AC3361" s="53"/>
      <c r="AO3361" s="48"/>
    </row>
    <row r="3362" spans="28:41" s="10" customFormat="1" x14ac:dyDescent="0.2">
      <c r="AB3362" s="48"/>
      <c r="AC3362" s="53"/>
      <c r="AO3362" s="48"/>
    </row>
    <row r="3363" spans="28:41" s="10" customFormat="1" x14ac:dyDescent="0.2">
      <c r="AB3363" s="48"/>
      <c r="AC3363" s="53"/>
      <c r="AO3363" s="48"/>
    </row>
    <row r="3364" spans="28:41" s="10" customFormat="1" x14ac:dyDescent="0.2">
      <c r="AB3364" s="48"/>
      <c r="AC3364" s="53"/>
      <c r="AO3364" s="48"/>
    </row>
    <row r="3365" spans="28:41" s="10" customFormat="1" x14ac:dyDescent="0.2">
      <c r="AB3365" s="48"/>
      <c r="AC3365" s="53"/>
      <c r="AO3365" s="48"/>
    </row>
    <row r="3366" spans="28:41" s="10" customFormat="1" x14ac:dyDescent="0.2">
      <c r="AB3366" s="48"/>
      <c r="AC3366" s="53"/>
      <c r="AO3366" s="48"/>
    </row>
    <row r="3367" spans="28:41" s="10" customFormat="1" x14ac:dyDescent="0.2">
      <c r="AB3367" s="48"/>
      <c r="AC3367" s="53"/>
      <c r="AO3367" s="48"/>
    </row>
    <row r="3368" spans="28:41" s="10" customFormat="1" x14ac:dyDescent="0.2">
      <c r="AB3368" s="48"/>
      <c r="AC3368" s="53"/>
      <c r="AO3368" s="48"/>
    </row>
    <row r="3369" spans="28:41" s="10" customFormat="1" x14ac:dyDescent="0.2">
      <c r="AB3369" s="48"/>
      <c r="AC3369" s="53"/>
      <c r="AO3369" s="48"/>
    </row>
    <row r="3370" spans="28:41" s="10" customFormat="1" x14ac:dyDescent="0.2">
      <c r="AB3370" s="48"/>
      <c r="AC3370" s="53"/>
      <c r="AO3370" s="48"/>
    </row>
    <row r="3371" spans="28:41" s="10" customFormat="1" x14ac:dyDescent="0.2">
      <c r="AB3371" s="48"/>
      <c r="AC3371" s="53"/>
      <c r="AO3371" s="48"/>
    </row>
    <row r="3372" spans="28:41" s="10" customFormat="1" x14ac:dyDescent="0.2">
      <c r="AB3372" s="48"/>
      <c r="AC3372" s="53"/>
      <c r="AO3372" s="48"/>
    </row>
    <row r="3373" spans="28:41" s="10" customFormat="1" x14ac:dyDescent="0.2">
      <c r="AB3373" s="48"/>
      <c r="AC3373" s="53"/>
      <c r="AO3373" s="48"/>
    </row>
    <row r="3374" spans="28:41" s="10" customFormat="1" x14ac:dyDescent="0.2">
      <c r="AB3374" s="48"/>
      <c r="AC3374" s="53"/>
      <c r="AO3374" s="48"/>
    </row>
    <row r="3375" spans="28:41" s="10" customFormat="1" x14ac:dyDescent="0.2">
      <c r="AB3375" s="48"/>
      <c r="AC3375" s="53"/>
      <c r="AO3375" s="48"/>
    </row>
    <row r="3376" spans="28:41" s="10" customFormat="1" x14ac:dyDescent="0.2">
      <c r="AB3376" s="48"/>
      <c r="AC3376" s="53"/>
      <c r="AO3376" s="48"/>
    </row>
    <row r="3377" spans="28:41" s="10" customFormat="1" x14ac:dyDescent="0.2">
      <c r="AB3377" s="48"/>
      <c r="AC3377" s="53"/>
      <c r="AO3377" s="48"/>
    </row>
    <row r="3378" spans="28:41" s="10" customFormat="1" x14ac:dyDescent="0.2">
      <c r="AB3378" s="48"/>
      <c r="AC3378" s="53"/>
      <c r="AO3378" s="48"/>
    </row>
    <row r="3379" spans="28:41" s="10" customFormat="1" x14ac:dyDescent="0.2">
      <c r="AB3379" s="48"/>
      <c r="AC3379" s="53"/>
      <c r="AO3379" s="48"/>
    </row>
    <row r="3380" spans="28:41" s="10" customFormat="1" x14ac:dyDescent="0.2">
      <c r="AB3380" s="48"/>
      <c r="AC3380" s="53"/>
      <c r="AO3380" s="48"/>
    </row>
    <row r="3381" spans="28:41" s="10" customFormat="1" x14ac:dyDescent="0.2">
      <c r="AB3381" s="48"/>
      <c r="AC3381" s="53"/>
      <c r="AO3381" s="48"/>
    </row>
    <row r="3382" spans="28:41" s="10" customFormat="1" x14ac:dyDescent="0.2">
      <c r="AB3382" s="48"/>
      <c r="AC3382" s="53"/>
      <c r="AO3382" s="48"/>
    </row>
    <row r="3383" spans="28:41" s="10" customFormat="1" x14ac:dyDescent="0.2">
      <c r="AB3383" s="48"/>
      <c r="AC3383" s="53"/>
      <c r="AO3383" s="48"/>
    </row>
    <row r="3384" spans="28:41" s="10" customFormat="1" x14ac:dyDescent="0.2">
      <c r="AB3384" s="48"/>
      <c r="AC3384" s="53"/>
      <c r="AO3384" s="48"/>
    </row>
    <row r="3385" spans="28:41" s="10" customFormat="1" x14ac:dyDescent="0.2">
      <c r="AB3385" s="48"/>
      <c r="AC3385" s="53"/>
      <c r="AO3385" s="48"/>
    </row>
    <row r="3386" spans="28:41" s="10" customFormat="1" x14ac:dyDescent="0.2">
      <c r="AB3386" s="48"/>
      <c r="AC3386" s="53"/>
      <c r="AO3386" s="48"/>
    </row>
    <row r="3387" spans="28:41" s="10" customFormat="1" x14ac:dyDescent="0.2">
      <c r="AB3387" s="48"/>
      <c r="AC3387" s="53"/>
      <c r="AO3387" s="48"/>
    </row>
    <row r="3388" spans="28:41" s="10" customFormat="1" x14ac:dyDescent="0.2">
      <c r="AB3388" s="48"/>
      <c r="AC3388" s="53"/>
      <c r="AO3388" s="48"/>
    </row>
    <row r="3389" spans="28:41" s="10" customFormat="1" x14ac:dyDescent="0.2">
      <c r="AB3389" s="48"/>
      <c r="AC3389" s="53"/>
      <c r="AO3389" s="48"/>
    </row>
    <row r="3390" spans="28:41" s="10" customFormat="1" x14ac:dyDescent="0.2">
      <c r="AB3390" s="48"/>
      <c r="AC3390" s="53"/>
      <c r="AO3390" s="48"/>
    </row>
    <row r="3391" spans="28:41" s="10" customFormat="1" x14ac:dyDescent="0.2">
      <c r="AB3391" s="48"/>
      <c r="AC3391" s="53"/>
      <c r="AO3391" s="48"/>
    </row>
    <row r="3392" spans="28:41" s="10" customFormat="1" x14ac:dyDescent="0.2">
      <c r="AB3392" s="48"/>
      <c r="AC3392" s="53"/>
      <c r="AO3392" s="48"/>
    </row>
    <row r="3393" spans="28:41" s="10" customFormat="1" x14ac:dyDescent="0.2">
      <c r="AB3393" s="48"/>
      <c r="AC3393" s="53"/>
      <c r="AO3393" s="48"/>
    </row>
    <row r="3394" spans="28:41" s="10" customFormat="1" x14ac:dyDescent="0.2">
      <c r="AB3394" s="48"/>
      <c r="AC3394" s="53"/>
      <c r="AO3394" s="48"/>
    </row>
    <row r="3395" spans="28:41" s="10" customFormat="1" x14ac:dyDescent="0.2">
      <c r="AB3395" s="48"/>
      <c r="AC3395" s="53"/>
      <c r="AO3395" s="48"/>
    </row>
    <row r="3396" spans="28:41" s="10" customFormat="1" x14ac:dyDescent="0.2">
      <c r="AB3396" s="48"/>
      <c r="AC3396" s="53"/>
      <c r="AO3396" s="48"/>
    </row>
    <row r="3397" spans="28:41" s="10" customFormat="1" x14ac:dyDescent="0.2">
      <c r="AB3397" s="48"/>
      <c r="AC3397" s="53"/>
      <c r="AO3397" s="48"/>
    </row>
    <row r="3398" spans="28:41" s="10" customFormat="1" x14ac:dyDescent="0.2">
      <c r="AB3398" s="48"/>
      <c r="AC3398" s="53"/>
      <c r="AO3398" s="48"/>
    </row>
    <row r="3399" spans="28:41" s="10" customFormat="1" x14ac:dyDescent="0.2">
      <c r="AB3399" s="48"/>
      <c r="AC3399" s="53"/>
      <c r="AO3399" s="48"/>
    </row>
    <row r="3400" spans="28:41" s="10" customFormat="1" x14ac:dyDescent="0.2">
      <c r="AB3400" s="48"/>
      <c r="AC3400" s="53"/>
      <c r="AO3400" s="48"/>
    </row>
    <row r="3401" spans="28:41" s="10" customFormat="1" x14ac:dyDescent="0.2">
      <c r="AB3401" s="48"/>
      <c r="AC3401" s="53"/>
      <c r="AO3401" s="48"/>
    </row>
    <row r="3402" spans="28:41" s="10" customFormat="1" x14ac:dyDescent="0.2">
      <c r="AB3402" s="48"/>
      <c r="AC3402" s="53"/>
      <c r="AO3402" s="48"/>
    </row>
    <row r="3403" spans="28:41" s="10" customFormat="1" x14ac:dyDescent="0.2">
      <c r="AB3403" s="48"/>
      <c r="AC3403" s="53"/>
      <c r="AO3403" s="48"/>
    </row>
    <row r="3404" spans="28:41" s="10" customFormat="1" x14ac:dyDescent="0.2">
      <c r="AB3404" s="48"/>
      <c r="AC3404" s="53"/>
      <c r="AO3404" s="48"/>
    </row>
    <row r="3405" spans="28:41" s="10" customFormat="1" x14ac:dyDescent="0.2">
      <c r="AB3405" s="48"/>
      <c r="AC3405" s="53"/>
      <c r="AO3405" s="48"/>
    </row>
    <row r="3406" spans="28:41" s="10" customFormat="1" x14ac:dyDescent="0.2">
      <c r="AB3406" s="48"/>
      <c r="AC3406" s="53"/>
      <c r="AO3406" s="48"/>
    </row>
    <row r="3407" spans="28:41" s="10" customFormat="1" x14ac:dyDescent="0.2">
      <c r="AB3407" s="48"/>
      <c r="AC3407" s="53"/>
      <c r="AO3407" s="48"/>
    </row>
    <row r="3408" spans="28:41" s="10" customFormat="1" x14ac:dyDescent="0.2">
      <c r="AB3408" s="48"/>
      <c r="AC3408" s="53"/>
      <c r="AO3408" s="48"/>
    </row>
    <row r="3409" spans="28:41" s="10" customFormat="1" x14ac:dyDescent="0.2">
      <c r="AB3409" s="48"/>
      <c r="AC3409" s="53"/>
      <c r="AO3409" s="48"/>
    </row>
    <row r="3410" spans="28:41" s="10" customFormat="1" x14ac:dyDescent="0.2">
      <c r="AB3410" s="48"/>
      <c r="AC3410" s="53"/>
      <c r="AO3410" s="48"/>
    </row>
    <row r="3411" spans="28:41" s="10" customFormat="1" x14ac:dyDescent="0.2">
      <c r="AB3411" s="48"/>
      <c r="AC3411" s="53"/>
      <c r="AO3411" s="48"/>
    </row>
    <row r="3412" spans="28:41" s="10" customFormat="1" x14ac:dyDescent="0.2">
      <c r="AB3412" s="48"/>
      <c r="AC3412" s="53"/>
      <c r="AO3412" s="48"/>
    </row>
    <row r="3413" spans="28:41" s="10" customFormat="1" x14ac:dyDescent="0.2">
      <c r="AB3413" s="48"/>
      <c r="AC3413" s="53"/>
      <c r="AO3413" s="48"/>
    </row>
    <row r="3414" spans="28:41" s="10" customFormat="1" x14ac:dyDescent="0.2">
      <c r="AB3414" s="48"/>
      <c r="AC3414" s="53"/>
      <c r="AO3414" s="48"/>
    </row>
    <row r="3415" spans="28:41" s="10" customFormat="1" x14ac:dyDescent="0.2">
      <c r="AB3415" s="48"/>
      <c r="AC3415" s="53"/>
      <c r="AO3415" s="48"/>
    </row>
    <row r="3416" spans="28:41" s="10" customFormat="1" x14ac:dyDescent="0.2">
      <c r="AB3416" s="48"/>
      <c r="AC3416" s="53"/>
      <c r="AO3416" s="48"/>
    </row>
    <row r="3417" spans="28:41" s="10" customFormat="1" x14ac:dyDescent="0.2">
      <c r="AB3417" s="48"/>
      <c r="AC3417" s="53"/>
      <c r="AO3417" s="48"/>
    </row>
    <row r="3418" spans="28:41" s="10" customFormat="1" x14ac:dyDescent="0.2">
      <c r="AB3418" s="48"/>
      <c r="AC3418" s="53"/>
      <c r="AO3418" s="48"/>
    </row>
    <row r="3419" spans="28:41" s="10" customFormat="1" x14ac:dyDescent="0.2">
      <c r="AB3419" s="48"/>
      <c r="AC3419" s="53"/>
      <c r="AO3419" s="48"/>
    </row>
    <row r="3420" spans="28:41" s="10" customFormat="1" x14ac:dyDescent="0.2">
      <c r="AB3420" s="48"/>
      <c r="AC3420" s="53"/>
      <c r="AO3420" s="48"/>
    </row>
    <row r="3421" spans="28:41" s="10" customFormat="1" x14ac:dyDescent="0.2">
      <c r="AB3421" s="48"/>
      <c r="AC3421" s="53"/>
      <c r="AO3421" s="48"/>
    </row>
    <row r="3422" spans="28:41" s="10" customFormat="1" x14ac:dyDescent="0.2">
      <c r="AB3422" s="48"/>
      <c r="AC3422" s="53"/>
      <c r="AO3422" s="48"/>
    </row>
    <row r="3423" spans="28:41" s="10" customFormat="1" x14ac:dyDescent="0.2">
      <c r="AB3423" s="48"/>
      <c r="AC3423" s="53"/>
      <c r="AO3423" s="48"/>
    </row>
    <row r="3424" spans="28:41" s="10" customFormat="1" x14ac:dyDescent="0.2">
      <c r="AB3424" s="48"/>
      <c r="AC3424" s="53"/>
      <c r="AO3424" s="48"/>
    </row>
    <row r="3425" spans="28:41" s="10" customFormat="1" x14ac:dyDescent="0.2">
      <c r="AB3425" s="48"/>
      <c r="AC3425" s="53"/>
      <c r="AO3425" s="48"/>
    </row>
    <row r="3426" spans="28:41" s="10" customFormat="1" x14ac:dyDescent="0.2">
      <c r="AB3426" s="48"/>
      <c r="AC3426" s="53"/>
      <c r="AO3426" s="48"/>
    </row>
    <row r="3427" spans="28:41" s="10" customFormat="1" x14ac:dyDescent="0.2">
      <c r="AB3427" s="48"/>
      <c r="AC3427" s="53"/>
      <c r="AO3427" s="48"/>
    </row>
    <row r="3428" spans="28:41" s="10" customFormat="1" x14ac:dyDescent="0.2">
      <c r="AB3428" s="48"/>
      <c r="AC3428" s="53"/>
      <c r="AO3428" s="48"/>
    </row>
    <row r="3429" spans="28:41" s="10" customFormat="1" x14ac:dyDescent="0.2">
      <c r="AB3429" s="48"/>
      <c r="AC3429" s="53"/>
      <c r="AO3429" s="48"/>
    </row>
    <row r="3430" spans="28:41" s="10" customFormat="1" x14ac:dyDescent="0.2">
      <c r="AB3430" s="48"/>
      <c r="AC3430" s="53"/>
      <c r="AO3430" s="48"/>
    </row>
    <row r="3431" spans="28:41" s="10" customFormat="1" x14ac:dyDescent="0.2">
      <c r="AB3431" s="48"/>
      <c r="AC3431" s="53"/>
      <c r="AO3431" s="48"/>
    </row>
    <row r="3432" spans="28:41" s="10" customFormat="1" x14ac:dyDescent="0.2">
      <c r="AB3432" s="48"/>
      <c r="AC3432" s="53"/>
      <c r="AO3432" s="48"/>
    </row>
    <row r="3433" spans="28:41" s="10" customFormat="1" x14ac:dyDescent="0.2">
      <c r="AB3433" s="48"/>
      <c r="AC3433" s="53"/>
      <c r="AO3433" s="48"/>
    </row>
    <row r="3434" spans="28:41" s="10" customFormat="1" x14ac:dyDescent="0.2">
      <c r="AB3434" s="48"/>
      <c r="AC3434" s="53"/>
      <c r="AO3434" s="48"/>
    </row>
    <row r="3435" spans="28:41" s="10" customFormat="1" x14ac:dyDescent="0.2">
      <c r="AB3435" s="48"/>
      <c r="AC3435" s="53"/>
      <c r="AO3435" s="48"/>
    </row>
    <row r="3436" spans="28:41" s="10" customFormat="1" x14ac:dyDescent="0.2">
      <c r="AB3436" s="48"/>
      <c r="AC3436" s="53"/>
      <c r="AO3436" s="48"/>
    </row>
    <row r="3437" spans="28:41" s="10" customFormat="1" x14ac:dyDescent="0.2">
      <c r="AB3437" s="48"/>
      <c r="AC3437" s="53"/>
      <c r="AO3437" s="48"/>
    </row>
    <row r="3438" spans="28:41" s="10" customFormat="1" x14ac:dyDescent="0.2">
      <c r="AB3438" s="48"/>
      <c r="AC3438" s="53"/>
      <c r="AO3438" s="48"/>
    </row>
    <row r="3439" spans="28:41" s="10" customFormat="1" x14ac:dyDescent="0.2">
      <c r="AB3439" s="48"/>
      <c r="AC3439" s="53"/>
      <c r="AO3439" s="48"/>
    </row>
    <row r="3440" spans="28:41" s="10" customFormat="1" x14ac:dyDescent="0.2">
      <c r="AB3440" s="48"/>
      <c r="AC3440" s="53"/>
      <c r="AO3440" s="48"/>
    </row>
    <row r="3441" spans="28:41" s="10" customFormat="1" x14ac:dyDescent="0.2">
      <c r="AB3441" s="48"/>
      <c r="AC3441" s="53"/>
      <c r="AO3441" s="48"/>
    </row>
    <row r="3442" spans="28:41" s="10" customFormat="1" x14ac:dyDescent="0.2">
      <c r="AB3442" s="48"/>
      <c r="AC3442" s="53"/>
      <c r="AO3442" s="48"/>
    </row>
    <row r="3443" spans="28:41" s="10" customFormat="1" x14ac:dyDescent="0.2">
      <c r="AB3443" s="48"/>
      <c r="AC3443" s="53"/>
      <c r="AO3443" s="48"/>
    </row>
    <row r="3444" spans="28:41" s="10" customFormat="1" x14ac:dyDescent="0.2">
      <c r="AB3444" s="48"/>
      <c r="AC3444" s="53"/>
      <c r="AO3444" s="48"/>
    </row>
    <row r="3445" spans="28:41" s="10" customFormat="1" x14ac:dyDescent="0.2">
      <c r="AB3445" s="48"/>
      <c r="AC3445" s="53"/>
      <c r="AO3445" s="48"/>
    </row>
    <row r="3446" spans="28:41" s="10" customFormat="1" x14ac:dyDescent="0.2">
      <c r="AB3446" s="48"/>
      <c r="AC3446" s="53"/>
      <c r="AO3446" s="48"/>
    </row>
    <row r="3447" spans="28:41" s="10" customFormat="1" x14ac:dyDescent="0.2">
      <c r="AB3447" s="48"/>
      <c r="AC3447" s="53"/>
      <c r="AO3447" s="48"/>
    </row>
    <row r="3448" spans="28:41" s="10" customFormat="1" x14ac:dyDescent="0.2">
      <c r="AB3448" s="48"/>
      <c r="AC3448" s="53"/>
      <c r="AO3448" s="48"/>
    </row>
    <row r="3449" spans="28:41" s="10" customFormat="1" x14ac:dyDescent="0.2">
      <c r="AB3449" s="48"/>
      <c r="AC3449" s="53"/>
      <c r="AO3449" s="48"/>
    </row>
    <row r="3450" spans="28:41" s="10" customFormat="1" x14ac:dyDescent="0.2">
      <c r="AB3450" s="48"/>
      <c r="AC3450" s="53"/>
      <c r="AO3450" s="48"/>
    </row>
    <row r="3451" spans="28:41" s="10" customFormat="1" x14ac:dyDescent="0.2">
      <c r="AB3451" s="48"/>
      <c r="AC3451" s="53"/>
      <c r="AO3451" s="48"/>
    </row>
    <row r="3452" spans="28:41" s="10" customFormat="1" x14ac:dyDescent="0.2">
      <c r="AB3452" s="48"/>
      <c r="AC3452" s="53"/>
      <c r="AO3452" s="48"/>
    </row>
    <row r="3453" spans="28:41" s="10" customFormat="1" x14ac:dyDescent="0.2">
      <c r="AB3453" s="48"/>
      <c r="AC3453" s="53"/>
      <c r="AO3453" s="48"/>
    </row>
    <row r="3454" spans="28:41" s="10" customFormat="1" x14ac:dyDescent="0.2">
      <c r="AB3454" s="48"/>
      <c r="AC3454" s="53"/>
      <c r="AO3454" s="48"/>
    </row>
    <row r="3455" spans="28:41" s="10" customFormat="1" x14ac:dyDescent="0.2">
      <c r="AB3455" s="48"/>
      <c r="AC3455" s="53"/>
      <c r="AO3455" s="48"/>
    </row>
    <row r="3456" spans="28:41" s="10" customFormat="1" x14ac:dyDescent="0.2">
      <c r="AB3456" s="48"/>
      <c r="AC3456" s="53"/>
      <c r="AO3456" s="48"/>
    </row>
    <row r="3457" spans="28:41" s="10" customFormat="1" x14ac:dyDescent="0.2">
      <c r="AB3457" s="48"/>
      <c r="AC3457" s="53"/>
      <c r="AO3457" s="48"/>
    </row>
    <row r="3458" spans="28:41" s="10" customFormat="1" x14ac:dyDescent="0.2">
      <c r="AB3458" s="48"/>
      <c r="AC3458" s="53"/>
      <c r="AO3458" s="48"/>
    </row>
    <row r="3459" spans="28:41" s="10" customFormat="1" x14ac:dyDescent="0.2">
      <c r="AB3459" s="48"/>
      <c r="AC3459" s="53"/>
      <c r="AO3459" s="48"/>
    </row>
    <row r="3460" spans="28:41" s="10" customFormat="1" x14ac:dyDescent="0.2">
      <c r="AB3460" s="48"/>
      <c r="AC3460" s="53"/>
      <c r="AO3460" s="48"/>
    </row>
    <row r="3461" spans="28:41" s="10" customFormat="1" x14ac:dyDescent="0.2">
      <c r="AB3461" s="48"/>
      <c r="AC3461" s="53"/>
      <c r="AO3461" s="48"/>
    </row>
    <row r="3462" spans="28:41" s="10" customFormat="1" x14ac:dyDescent="0.2">
      <c r="AB3462" s="48"/>
      <c r="AC3462" s="53"/>
      <c r="AO3462" s="48"/>
    </row>
    <row r="3463" spans="28:41" s="10" customFormat="1" x14ac:dyDescent="0.2">
      <c r="AB3463" s="48"/>
      <c r="AC3463" s="53"/>
      <c r="AO3463" s="48"/>
    </row>
    <row r="3464" spans="28:41" s="10" customFormat="1" x14ac:dyDescent="0.2">
      <c r="AB3464" s="48"/>
      <c r="AC3464" s="53"/>
      <c r="AO3464" s="48"/>
    </row>
    <row r="3465" spans="28:41" s="10" customFormat="1" x14ac:dyDescent="0.2">
      <c r="AB3465" s="48"/>
      <c r="AC3465" s="53"/>
      <c r="AO3465" s="48"/>
    </row>
    <row r="3466" spans="28:41" s="10" customFormat="1" x14ac:dyDescent="0.2">
      <c r="AB3466" s="48"/>
      <c r="AC3466" s="53"/>
      <c r="AO3466" s="48"/>
    </row>
    <row r="3467" spans="28:41" s="10" customFormat="1" x14ac:dyDescent="0.2">
      <c r="AB3467" s="48"/>
      <c r="AC3467" s="53"/>
      <c r="AO3467" s="48"/>
    </row>
    <row r="3468" spans="28:41" s="10" customFormat="1" x14ac:dyDescent="0.2">
      <c r="AB3468" s="48"/>
      <c r="AC3468" s="53"/>
      <c r="AO3468" s="48"/>
    </row>
    <row r="3469" spans="28:41" s="10" customFormat="1" x14ac:dyDescent="0.2">
      <c r="AB3469" s="48"/>
      <c r="AC3469" s="53"/>
      <c r="AO3469" s="48"/>
    </row>
    <row r="3470" spans="28:41" s="10" customFormat="1" x14ac:dyDescent="0.2">
      <c r="AB3470" s="48"/>
      <c r="AC3470" s="53"/>
      <c r="AO3470" s="48"/>
    </row>
    <row r="3471" spans="28:41" s="10" customFormat="1" x14ac:dyDescent="0.2">
      <c r="AB3471" s="48"/>
      <c r="AC3471" s="53"/>
      <c r="AO3471" s="48"/>
    </row>
    <row r="3472" spans="28:41" s="10" customFormat="1" x14ac:dyDescent="0.2">
      <c r="AB3472" s="48"/>
      <c r="AC3472" s="53"/>
      <c r="AO3472" s="48"/>
    </row>
    <row r="3473" spans="28:41" s="10" customFormat="1" x14ac:dyDescent="0.2">
      <c r="AB3473" s="48"/>
      <c r="AC3473" s="53"/>
      <c r="AO3473" s="48"/>
    </row>
    <row r="3474" spans="28:41" s="10" customFormat="1" x14ac:dyDescent="0.2">
      <c r="AB3474" s="48"/>
      <c r="AC3474" s="53"/>
      <c r="AO3474" s="48"/>
    </row>
    <row r="3475" spans="28:41" s="10" customFormat="1" x14ac:dyDescent="0.2">
      <c r="AB3475" s="48"/>
      <c r="AC3475" s="53"/>
      <c r="AO3475" s="48"/>
    </row>
    <row r="3476" spans="28:41" s="10" customFormat="1" x14ac:dyDescent="0.2">
      <c r="AB3476" s="48"/>
      <c r="AC3476" s="53"/>
      <c r="AO3476" s="48"/>
    </row>
    <row r="3477" spans="28:41" s="10" customFormat="1" x14ac:dyDescent="0.2">
      <c r="AB3477" s="48"/>
      <c r="AC3477" s="53"/>
      <c r="AO3477" s="48"/>
    </row>
    <row r="3478" spans="28:41" s="10" customFormat="1" x14ac:dyDescent="0.2">
      <c r="AB3478" s="48"/>
      <c r="AC3478" s="53"/>
      <c r="AO3478" s="48"/>
    </row>
    <row r="3479" spans="28:41" s="10" customFormat="1" x14ac:dyDescent="0.2">
      <c r="AB3479" s="48"/>
      <c r="AC3479" s="53"/>
      <c r="AO3479" s="48"/>
    </row>
    <row r="3480" spans="28:41" s="10" customFormat="1" x14ac:dyDescent="0.2">
      <c r="AB3480" s="48"/>
      <c r="AC3480" s="53"/>
      <c r="AO3480" s="48"/>
    </row>
    <row r="3481" spans="28:41" s="10" customFormat="1" x14ac:dyDescent="0.2">
      <c r="AB3481" s="48"/>
      <c r="AC3481" s="53"/>
      <c r="AO3481" s="48"/>
    </row>
    <row r="3482" spans="28:41" s="10" customFormat="1" x14ac:dyDescent="0.2">
      <c r="AB3482" s="48"/>
      <c r="AC3482" s="53"/>
      <c r="AO3482" s="48"/>
    </row>
    <row r="3483" spans="28:41" s="10" customFormat="1" x14ac:dyDescent="0.2">
      <c r="AB3483" s="48"/>
      <c r="AC3483" s="53"/>
      <c r="AO3483" s="48"/>
    </row>
    <row r="3484" spans="28:41" s="10" customFormat="1" x14ac:dyDescent="0.2">
      <c r="AB3484" s="48"/>
      <c r="AC3484" s="53"/>
      <c r="AO3484" s="48"/>
    </row>
    <row r="3485" spans="28:41" s="10" customFormat="1" x14ac:dyDescent="0.2">
      <c r="AB3485" s="48"/>
      <c r="AC3485" s="53"/>
      <c r="AO3485" s="48"/>
    </row>
    <row r="3486" spans="28:41" s="10" customFormat="1" x14ac:dyDescent="0.2">
      <c r="AB3486" s="48"/>
      <c r="AC3486" s="53"/>
      <c r="AO3486" s="48"/>
    </row>
    <row r="3487" spans="28:41" s="10" customFormat="1" x14ac:dyDescent="0.2">
      <c r="AB3487" s="48"/>
      <c r="AC3487" s="53"/>
      <c r="AO3487" s="48"/>
    </row>
    <row r="3488" spans="28:41" s="10" customFormat="1" x14ac:dyDescent="0.2">
      <c r="AB3488" s="48"/>
      <c r="AC3488" s="53"/>
      <c r="AO3488" s="48"/>
    </row>
    <row r="3489" spans="28:41" s="10" customFormat="1" x14ac:dyDescent="0.2">
      <c r="AB3489" s="48"/>
      <c r="AC3489" s="53"/>
      <c r="AO3489" s="48"/>
    </row>
    <row r="3490" spans="28:41" s="10" customFormat="1" x14ac:dyDescent="0.2">
      <c r="AB3490" s="48"/>
      <c r="AC3490" s="53"/>
      <c r="AO3490" s="48"/>
    </row>
    <row r="3491" spans="28:41" s="10" customFormat="1" x14ac:dyDescent="0.2">
      <c r="AB3491" s="48"/>
      <c r="AC3491" s="53"/>
      <c r="AO3491" s="48"/>
    </row>
    <row r="3492" spans="28:41" s="10" customFormat="1" x14ac:dyDescent="0.2">
      <c r="AB3492" s="48"/>
      <c r="AC3492" s="53"/>
      <c r="AO3492" s="48"/>
    </row>
    <row r="3493" spans="28:41" s="10" customFormat="1" x14ac:dyDescent="0.2">
      <c r="AB3493" s="48"/>
      <c r="AC3493" s="53"/>
      <c r="AO3493" s="48"/>
    </row>
    <row r="3494" spans="28:41" s="10" customFormat="1" x14ac:dyDescent="0.2">
      <c r="AB3494" s="48"/>
      <c r="AC3494" s="53"/>
      <c r="AO3494" s="48"/>
    </row>
    <row r="3495" spans="28:41" s="10" customFormat="1" x14ac:dyDescent="0.2">
      <c r="AB3495" s="48"/>
      <c r="AC3495" s="53"/>
      <c r="AO3495" s="48"/>
    </row>
    <row r="3496" spans="28:41" s="10" customFormat="1" x14ac:dyDescent="0.2">
      <c r="AB3496" s="48"/>
      <c r="AC3496" s="53"/>
      <c r="AO3496" s="48"/>
    </row>
    <row r="3497" spans="28:41" s="10" customFormat="1" x14ac:dyDescent="0.2">
      <c r="AB3497" s="48"/>
      <c r="AC3497" s="53"/>
      <c r="AO3497" s="48"/>
    </row>
    <row r="3498" spans="28:41" s="10" customFormat="1" x14ac:dyDescent="0.2">
      <c r="AB3498" s="48"/>
      <c r="AC3498" s="53"/>
      <c r="AO3498" s="48"/>
    </row>
    <row r="3499" spans="28:41" s="10" customFormat="1" x14ac:dyDescent="0.2">
      <c r="AB3499" s="48"/>
      <c r="AC3499" s="53"/>
      <c r="AO3499" s="48"/>
    </row>
    <row r="3500" spans="28:41" s="10" customFormat="1" x14ac:dyDescent="0.2">
      <c r="AB3500" s="48"/>
      <c r="AC3500" s="53"/>
      <c r="AO3500" s="48"/>
    </row>
    <row r="3501" spans="28:41" s="10" customFormat="1" x14ac:dyDescent="0.2">
      <c r="AB3501" s="48"/>
      <c r="AC3501" s="53"/>
      <c r="AO3501" s="48"/>
    </row>
    <row r="3502" spans="28:41" s="10" customFormat="1" x14ac:dyDescent="0.2">
      <c r="AB3502" s="48"/>
      <c r="AC3502" s="53"/>
      <c r="AO3502" s="48"/>
    </row>
    <row r="3503" spans="28:41" s="10" customFormat="1" x14ac:dyDescent="0.2">
      <c r="AB3503" s="48"/>
      <c r="AC3503" s="53"/>
      <c r="AO3503" s="48"/>
    </row>
    <row r="3504" spans="28:41" s="10" customFormat="1" x14ac:dyDescent="0.2">
      <c r="AB3504" s="48"/>
      <c r="AC3504" s="53"/>
      <c r="AO3504" s="48"/>
    </row>
    <row r="3505" spans="28:41" s="10" customFormat="1" x14ac:dyDescent="0.2">
      <c r="AB3505" s="48"/>
      <c r="AC3505" s="53"/>
      <c r="AO3505" s="48"/>
    </row>
    <row r="3506" spans="28:41" s="10" customFormat="1" x14ac:dyDescent="0.2">
      <c r="AB3506" s="48"/>
      <c r="AC3506" s="53"/>
      <c r="AO3506" s="48"/>
    </row>
    <row r="3507" spans="28:41" s="10" customFormat="1" x14ac:dyDescent="0.2">
      <c r="AB3507" s="48"/>
      <c r="AC3507" s="53"/>
      <c r="AO3507" s="48"/>
    </row>
    <row r="3508" spans="28:41" s="10" customFormat="1" x14ac:dyDescent="0.2">
      <c r="AB3508" s="48"/>
      <c r="AC3508" s="53"/>
      <c r="AO3508" s="48"/>
    </row>
    <row r="3509" spans="28:41" s="10" customFormat="1" x14ac:dyDescent="0.2">
      <c r="AB3509" s="48"/>
      <c r="AC3509" s="53"/>
      <c r="AO3509" s="48"/>
    </row>
    <row r="3510" spans="28:41" s="10" customFormat="1" x14ac:dyDescent="0.2">
      <c r="AB3510" s="48"/>
      <c r="AC3510" s="53"/>
      <c r="AO3510" s="48"/>
    </row>
    <row r="3511" spans="28:41" s="10" customFormat="1" x14ac:dyDescent="0.2">
      <c r="AB3511" s="48"/>
      <c r="AC3511" s="53"/>
      <c r="AO3511" s="48"/>
    </row>
    <row r="3512" spans="28:41" s="10" customFormat="1" x14ac:dyDescent="0.2">
      <c r="AB3512" s="48"/>
      <c r="AC3512" s="53"/>
      <c r="AO3512" s="48"/>
    </row>
    <row r="3513" spans="28:41" s="10" customFormat="1" x14ac:dyDescent="0.2">
      <c r="AB3513" s="48"/>
      <c r="AC3513" s="53"/>
      <c r="AO3513" s="48"/>
    </row>
    <row r="3514" spans="28:41" s="10" customFormat="1" x14ac:dyDescent="0.2">
      <c r="AB3514" s="48"/>
      <c r="AC3514" s="53"/>
      <c r="AO3514" s="48"/>
    </row>
    <row r="3515" spans="28:41" s="10" customFormat="1" x14ac:dyDescent="0.2">
      <c r="AB3515" s="48"/>
      <c r="AC3515" s="53"/>
      <c r="AO3515" s="48"/>
    </row>
    <row r="3516" spans="28:41" s="10" customFormat="1" x14ac:dyDescent="0.2">
      <c r="AB3516" s="48"/>
      <c r="AC3516" s="53"/>
      <c r="AO3516" s="48"/>
    </row>
    <row r="3517" spans="28:41" s="10" customFormat="1" x14ac:dyDescent="0.2">
      <c r="AB3517" s="48"/>
      <c r="AC3517" s="53"/>
      <c r="AO3517" s="48"/>
    </row>
    <row r="3518" spans="28:41" s="10" customFormat="1" x14ac:dyDescent="0.2">
      <c r="AB3518" s="48"/>
      <c r="AC3518" s="53"/>
      <c r="AO3518" s="48"/>
    </row>
    <row r="3519" spans="28:41" s="10" customFormat="1" x14ac:dyDescent="0.2">
      <c r="AB3519" s="48"/>
      <c r="AC3519" s="53"/>
      <c r="AO3519" s="48"/>
    </row>
    <row r="3520" spans="28:41" s="10" customFormat="1" x14ac:dyDescent="0.2">
      <c r="AB3520" s="48"/>
      <c r="AC3520" s="53"/>
      <c r="AO3520" s="48"/>
    </row>
    <row r="3521" spans="28:41" s="10" customFormat="1" x14ac:dyDescent="0.2">
      <c r="AB3521" s="48"/>
      <c r="AC3521" s="53"/>
      <c r="AO3521" s="48"/>
    </row>
    <row r="3522" spans="28:41" s="10" customFormat="1" x14ac:dyDescent="0.2">
      <c r="AB3522" s="48"/>
      <c r="AC3522" s="53"/>
      <c r="AO3522" s="48"/>
    </row>
    <row r="3523" spans="28:41" s="10" customFormat="1" x14ac:dyDescent="0.2">
      <c r="AB3523" s="48"/>
      <c r="AC3523" s="53"/>
      <c r="AO3523" s="48"/>
    </row>
    <row r="3524" spans="28:41" s="10" customFormat="1" x14ac:dyDescent="0.2">
      <c r="AB3524" s="48"/>
      <c r="AC3524" s="53"/>
      <c r="AO3524" s="48"/>
    </row>
    <row r="3525" spans="28:41" s="10" customFormat="1" x14ac:dyDescent="0.2">
      <c r="AB3525" s="48"/>
      <c r="AC3525" s="53"/>
      <c r="AO3525" s="48"/>
    </row>
    <row r="3526" spans="28:41" s="10" customFormat="1" x14ac:dyDescent="0.2">
      <c r="AB3526" s="48"/>
      <c r="AC3526" s="53"/>
      <c r="AO3526" s="48"/>
    </row>
    <row r="3527" spans="28:41" s="10" customFormat="1" x14ac:dyDescent="0.2">
      <c r="AB3527" s="48"/>
      <c r="AC3527" s="53"/>
      <c r="AO3527" s="48"/>
    </row>
    <row r="3528" spans="28:41" s="10" customFormat="1" x14ac:dyDescent="0.2">
      <c r="AB3528" s="48"/>
      <c r="AC3528" s="53"/>
      <c r="AO3528" s="48"/>
    </row>
    <row r="3529" spans="28:41" s="10" customFormat="1" x14ac:dyDescent="0.2">
      <c r="AB3529" s="48"/>
      <c r="AC3529" s="53"/>
      <c r="AO3529" s="48"/>
    </row>
    <row r="3530" spans="28:41" s="10" customFormat="1" x14ac:dyDescent="0.2">
      <c r="AB3530" s="48"/>
      <c r="AC3530" s="53"/>
      <c r="AO3530" s="48"/>
    </row>
    <row r="3531" spans="28:41" s="10" customFormat="1" x14ac:dyDescent="0.2">
      <c r="AB3531" s="48"/>
      <c r="AC3531" s="53"/>
      <c r="AO3531" s="48"/>
    </row>
    <row r="3532" spans="28:41" s="10" customFormat="1" x14ac:dyDescent="0.2">
      <c r="AB3532" s="48"/>
      <c r="AC3532" s="53"/>
      <c r="AO3532" s="48"/>
    </row>
    <row r="3533" spans="28:41" s="10" customFormat="1" x14ac:dyDescent="0.2">
      <c r="AB3533" s="48"/>
      <c r="AC3533" s="53"/>
      <c r="AO3533" s="48"/>
    </row>
    <row r="3534" spans="28:41" s="10" customFormat="1" x14ac:dyDescent="0.2">
      <c r="AB3534" s="48"/>
      <c r="AC3534" s="53"/>
      <c r="AO3534" s="48"/>
    </row>
    <row r="3535" spans="28:41" s="10" customFormat="1" x14ac:dyDescent="0.2">
      <c r="AB3535" s="48"/>
      <c r="AC3535" s="53"/>
      <c r="AO3535" s="48"/>
    </row>
    <row r="3536" spans="28:41" s="10" customFormat="1" x14ac:dyDescent="0.2">
      <c r="AB3536" s="48"/>
      <c r="AC3536" s="53"/>
      <c r="AO3536" s="48"/>
    </row>
    <row r="3537" spans="28:41" s="10" customFormat="1" x14ac:dyDescent="0.2">
      <c r="AB3537" s="48"/>
      <c r="AC3537" s="53"/>
      <c r="AO3537" s="48"/>
    </row>
    <row r="3538" spans="28:41" s="10" customFormat="1" x14ac:dyDescent="0.2">
      <c r="AB3538" s="48"/>
      <c r="AC3538" s="53"/>
      <c r="AO3538" s="48"/>
    </row>
    <row r="3539" spans="28:41" s="10" customFormat="1" x14ac:dyDescent="0.2">
      <c r="AB3539" s="48"/>
      <c r="AC3539" s="53"/>
      <c r="AO3539" s="48"/>
    </row>
    <row r="3540" spans="28:41" s="10" customFormat="1" x14ac:dyDescent="0.2">
      <c r="AB3540" s="48"/>
      <c r="AC3540" s="53"/>
      <c r="AO3540" s="48"/>
    </row>
    <row r="3541" spans="28:41" s="10" customFormat="1" x14ac:dyDescent="0.2">
      <c r="AB3541" s="48"/>
      <c r="AC3541" s="53"/>
      <c r="AO3541" s="48"/>
    </row>
    <row r="3542" spans="28:41" s="10" customFormat="1" x14ac:dyDescent="0.2">
      <c r="AB3542" s="48"/>
      <c r="AC3542" s="53"/>
      <c r="AO3542" s="48"/>
    </row>
    <row r="3543" spans="28:41" s="10" customFormat="1" x14ac:dyDescent="0.2">
      <c r="AB3543" s="48"/>
      <c r="AC3543" s="53"/>
      <c r="AO3543" s="48"/>
    </row>
    <row r="3544" spans="28:41" s="10" customFormat="1" x14ac:dyDescent="0.2">
      <c r="AB3544" s="48"/>
      <c r="AC3544" s="53"/>
      <c r="AO3544" s="48"/>
    </row>
    <row r="3545" spans="28:41" s="10" customFormat="1" x14ac:dyDescent="0.2">
      <c r="AB3545" s="48"/>
      <c r="AC3545" s="53"/>
      <c r="AO3545" s="48"/>
    </row>
    <row r="3546" spans="28:41" s="10" customFormat="1" x14ac:dyDescent="0.2">
      <c r="AB3546" s="48"/>
      <c r="AC3546" s="53"/>
      <c r="AO3546" s="48"/>
    </row>
    <row r="3547" spans="28:41" s="10" customFormat="1" x14ac:dyDescent="0.2">
      <c r="AB3547" s="48"/>
      <c r="AC3547" s="53"/>
      <c r="AO3547" s="48"/>
    </row>
    <row r="3548" spans="28:41" s="10" customFormat="1" x14ac:dyDescent="0.2">
      <c r="AB3548" s="48"/>
      <c r="AC3548" s="53"/>
      <c r="AO3548" s="48"/>
    </row>
    <row r="3549" spans="28:41" s="10" customFormat="1" x14ac:dyDescent="0.2">
      <c r="AB3549" s="48"/>
      <c r="AC3549" s="53"/>
      <c r="AO3549" s="48"/>
    </row>
    <row r="3550" spans="28:41" s="10" customFormat="1" x14ac:dyDescent="0.2">
      <c r="AB3550" s="48"/>
      <c r="AC3550" s="53"/>
      <c r="AO3550" s="48"/>
    </row>
    <row r="3551" spans="28:41" s="10" customFormat="1" x14ac:dyDescent="0.2">
      <c r="AB3551" s="48"/>
      <c r="AC3551" s="53"/>
      <c r="AO3551" s="48"/>
    </row>
    <row r="3552" spans="28:41" s="10" customFormat="1" x14ac:dyDescent="0.2">
      <c r="AB3552" s="48"/>
      <c r="AC3552" s="53"/>
      <c r="AO3552" s="48"/>
    </row>
    <row r="3553" spans="28:41" s="10" customFormat="1" x14ac:dyDescent="0.2">
      <c r="AB3553" s="48"/>
      <c r="AC3553" s="53"/>
      <c r="AO3553" s="48"/>
    </row>
    <row r="3554" spans="28:41" s="10" customFormat="1" x14ac:dyDescent="0.2">
      <c r="AB3554" s="48"/>
      <c r="AC3554" s="53"/>
      <c r="AO3554" s="48"/>
    </row>
    <row r="3555" spans="28:41" s="10" customFormat="1" x14ac:dyDescent="0.2">
      <c r="AB3555" s="48"/>
      <c r="AC3555" s="53"/>
      <c r="AO3555" s="48"/>
    </row>
    <row r="3556" spans="28:41" s="10" customFormat="1" x14ac:dyDescent="0.2">
      <c r="AB3556" s="48"/>
      <c r="AC3556" s="53"/>
      <c r="AO3556" s="48"/>
    </row>
    <row r="3557" spans="28:41" s="10" customFormat="1" x14ac:dyDescent="0.2">
      <c r="AB3557" s="48"/>
      <c r="AC3557" s="53"/>
      <c r="AO3557" s="48"/>
    </row>
    <row r="3558" spans="28:41" s="10" customFormat="1" x14ac:dyDescent="0.2">
      <c r="AB3558" s="48"/>
      <c r="AC3558" s="53"/>
      <c r="AO3558" s="48"/>
    </row>
    <row r="3559" spans="28:41" s="10" customFormat="1" x14ac:dyDescent="0.2">
      <c r="AB3559" s="48"/>
      <c r="AC3559" s="53"/>
      <c r="AO3559" s="48"/>
    </row>
    <row r="3560" spans="28:41" s="10" customFormat="1" x14ac:dyDescent="0.2">
      <c r="AB3560" s="48"/>
      <c r="AC3560" s="53"/>
      <c r="AO3560" s="48"/>
    </row>
    <row r="3561" spans="28:41" s="10" customFormat="1" x14ac:dyDescent="0.2">
      <c r="AB3561" s="48"/>
      <c r="AC3561" s="53"/>
      <c r="AO3561" s="48"/>
    </row>
    <row r="3562" spans="28:41" s="10" customFormat="1" x14ac:dyDescent="0.2">
      <c r="AB3562" s="48"/>
      <c r="AC3562" s="53"/>
      <c r="AO3562" s="48"/>
    </row>
    <row r="3563" spans="28:41" s="10" customFormat="1" x14ac:dyDescent="0.2">
      <c r="AB3563" s="48"/>
      <c r="AC3563" s="53"/>
      <c r="AO3563" s="48"/>
    </row>
    <row r="3564" spans="28:41" s="10" customFormat="1" x14ac:dyDescent="0.2">
      <c r="AB3564" s="48"/>
      <c r="AC3564" s="53"/>
      <c r="AO3564" s="48"/>
    </row>
    <row r="3565" spans="28:41" s="10" customFormat="1" x14ac:dyDescent="0.2">
      <c r="AB3565" s="48"/>
      <c r="AC3565" s="53"/>
      <c r="AO3565" s="48"/>
    </row>
    <row r="3566" spans="28:41" s="10" customFormat="1" x14ac:dyDescent="0.2">
      <c r="AB3566" s="48"/>
      <c r="AC3566" s="53"/>
      <c r="AO3566" s="48"/>
    </row>
    <row r="3567" spans="28:41" s="10" customFormat="1" x14ac:dyDescent="0.2">
      <c r="AB3567" s="48"/>
      <c r="AC3567" s="53"/>
      <c r="AO3567" s="48"/>
    </row>
    <row r="3568" spans="28:41" s="10" customFormat="1" x14ac:dyDescent="0.2">
      <c r="AB3568" s="48"/>
      <c r="AC3568" s="53"/>
      <c r="AO3568" s="48"/>
    </row>
    <row r="3569" spans="28:41" s="10" customFormat="1" x14ac:dyDescent="0.2">
      <c r="AB3569" s="48"/>
      <c r="AC3569" s="53"/>
      <c r="AO3569" s="48"/>
    </row>
    <row r="3570" spans="28:41" s="10" customFormat="1" x14ac:dyDescent="0.2">
      <c r="AB3570" s="48"/>
      <c r="AC3570" s="53"/>
      <c r="AO3570" s="48"/>
    </row>
    <row r="3571" spans="28:41" s="10" customFormat="1" x14ac:dyDescent="0.2">
      <c r="AB3571" s="48"/>
      <c r="AC3571" s="53"/>
      <c r="AO3571" s="48"/>
    </row>
    <row r="3572" spans="28:41" s="10" customFormat="1" x14ac:dyDescent="0.2">
      <c r="AB3572" s="48"/>
      <c r="AC3572" s="53"/>
      <c r="AO3572" s="48"/>
    </row>
    <row r="3573" spans="28:41" s="10" customFormat="1" x14ac:dyDescent="0.2">
      <c r="AB3573" s="48"/>
      <c r="AC3573" s="53"/>
      <c r="AO3573" s="48"/>
    </row>
    <row r="3574" spans="28:41" s="10" customFormat="1" x14ac:dyDescent="0.2">
      <c r="AB3574" s="48"/>
      <c r="AC3574" s="53"/>
      <c r="AO3574" s="48"/>
    </row>
    <row r="3575" spans="28:41" s="10" customFormat="1" x14ac:dyDescent="0.2">
      <c r="AB3575" s="48"/>
      <c r="AC3575" s="53"/>
      <c r="AO3575" s="48"/>
    </row>
    <row r="3576" spans="28:41" s="10" customFormat="1" x14ac:dyDescent="0.2">
      <c r="AB3576" s="48"/>
      <c r="AC3576" s="53"/>
      <c r="AO3576" s="48"/>
    </row>
    <row r="3577" spans="28:41" s="10" customFormat="1" x14ac:dyDescent="0.2">
      <c r="AB3577" s="48"/>
      <c r="AC3577" s="53"/>
      <c r="AO3577" s="48"/>
    </row>
    <row r="3578" spans="28:41" s="10" customFormat="1" x14ac:dyDescent="0.2">
      <c r="AB3578" s="48"/>
      <c r="AC3578" s="53"/>
      <c r="AO3578" s="48"/>
    </row>
    <row r="3579" spans="28:41" s="10" customFormat="1" x14ac:dyDescent="0.2">
      <c r="AB3579" s="48"/>
      <c r="AC3579" s="53"/>
      <c r="AO3579" s="48"/>
    </row>
    <row r="3580" spans="28:41" s="10" customFormat="1" x14ac:dyDescent="0.2">
      <c r="AB3580" s="48"/>
      <c r="AC3580" s="53"/>
      <c r="AO3580" s="48"/>
    </row>
    <row r="3581" spans="28:41" s="10" customFormat="1" x14ac:dyDescent="0.2">
      <c r="AB3581" s="48"/>
      <c r="AC3581" s="53"/>
      <c r="AO3581" s="48"/>
    </row>
    <row r="3582" spans="28:41" s="10" customFormat="1" x14ac:dyDescent="0.2">
      <c r="AB3582" s="48"/>
      <c r="AC3582" s="53"/>
      <c r="AO3582" s="48"/>
    </row>
    <row r="3583" spans="28:41" s="10" customFormat="1" x14ac:dyDescent="0.2">
      <c r="AB3583" s="48"/>
      <c r="AC3583" s="53"/>
      <c r="AO3583" s="48"/>
    </row>
    <row r="3584" spans="28:41" s="10" customFormat="1" x14ac:dyDescent="0.2">
      <c r="AB3584" s="48"/>
      <c r="AC3584" s="53"/>
      <c r="AO3584" s="48"/>
    </row>
    <row r="3585" spans="28:41" s="10" customFormat="1" x14ac:dyDescent="0.2">
      <c r="AB3585" s="48"/>
      <c r="AC3585" s="53"/>
      <c r="AO3585" s="48"/>
    </row>
    <row r="3586" spans="28:41" s="10" customFormat="1" x14ac:dyDescent="0.2">
      <c r="AB3586" s="48"/>
      <c r="AC3586" s="53"/>
      <c r="AO3586" s="48"/>
    </row>
    <row r="3587" spans="28:41" s="10" customFormat="1" x14ac:dyDescent="0.2">
      <c r="AB3587" s="48"/>
      <c r="AC3587" s="53"/>
      <c r="AO3587" s="48"/>
    </row>
    <row r="3588" spans="28:41" s="10" customFormat="1" x14ac:dyDescent="0.2">
      <c r="AB3588" s="48"/>
      <c r="AC3588" s="53"/>
      <c r="AO3588" s="48"/>
    </row>
    <row r="3589" spans="28:41" s="10" customFormat="1" x14ac:dyDescent="0.2">
      <c r="AB3589" s="48"/>
      <c r="AC3589" s="53"/>
      <c r="AO3589" s="48"/>
    </row>
    <row r="3590" spans="28:41" s="10" customFormat="1" x14ac:dyDescent="0.2">
      <c r="AB3590" s="48"/>
      <c r="AC3590" s="53"/>
      <c r="AO3590" s="48"/>
    </row>
    <row r="3591" spans="28:41" s="10" customFormat="1" x14ac:dyDescent="0.2">
      <c r="AB3591" s="48"/>
      <c r="AC3591" s="53"/>
      <c r="AO3591" s="48"/>
    </row>
    <row r="3592" spans="28:41" s="10" customFormat="1" x14ac:dyDescent="0.2">
      <c r="AB3592" s="48"/>
      <c r="AC3592" s="53"/>
      <c r="AO3592" s="48"/>
    </row>
    <row r="3593" spans="28:41" s="10" customFormat="1" x14ac:dyDescent="0.2">
      <c r="AB3593" s="48"/>
      <c r="AC3593" s="53"/>
      <c r="AO3593" s="48"/>
    </row>
    <row r="3594" spans="28:41" s="10" customFormat="1" x14ac:dyDescent="0.2">
      <c r="AB3594" s="48"/>
      <c r="AC3594" s="53"/>
      <c r="AO3594" s="48"/>
    </row>
    <row r="3595" spans="28:41" s="10" customFormat="1" x14ac:dyDescent="0.2">
      <c r="AB3595" s="48"/>
      <c r="AC3595" s="53"/>
      <c r="AO3595" s="48"/>
    </row>
    <row r="3596" spans="28:41" s="10" customFormat="1" x14ac:dyDescent="0.2">
      <c r="AB3596" s="48"/>
      <c r="AC3596" s="53"/>
      <c r="AO3596" s="48"/>
    </row>
    <row r="3597" spans="28:41" s="10" customFormat="1" x14ac:dyDescent="0.2">
      <c r="AB3597" s="48"/>
      <c r="AC3597" s="53"/>
      <c r="AO3597" s="48"/>
    </row>
    <row r="3598" spans="28:41" s="10" customFormat="1" x14ac:dyDescent="0.2">
      <c r="AB3598" s="48"/>
      <c r="AC3598" s="53"/>
      <c r="AO3598" s="48"/>
    </row>
    <row r="3599" spans="28:41" s="10" customFormat="1" x14ac:dyDescent="0.2">
      <c r="AB3599" s="48"/>
      <c r="AC3599" s="53"/>
      <c r="AO3599" s="48"/>
    </row>
    <row r="3600" spans="28:41" s="10" customFormat="1" x14ac:dyDescent="0.2">
      <c r="AB3600" s="48"/>
      <c r="AC3600" s="53"/>
      <c r="AO3600" s="48"/>
    </row>
    <row r="3601" spans="28:41" s="10" customFormat="1" x14ac:dyDescent="0.2">
      <c r="AB3601" s="48"/>
      <c r="AC3601" s="53"/>
      <c r="AO3601" s="48"/>
    </row>
    <row r="3602" spans="28:41" s="10" customFormat="1" x14ac:dyDescent="0.2">
      <c r="AB3602" s="48"/>
      <c r="AC3602" s="53"/>
      <c r="AO3602" s="48"/>
    </row>
    <row r="3603" spans="28:41" s="10" customFormat="1" x14ac:dyDescent="0.2">
      <c r="AB3603" s="48"/>
      <c r="AC3603" s="53"/>
      <c r="AO3603" s="48"/>
    </row>
    <row r="3604" spans="28:41" s="10" customFormat="1" x14ac:dyDescent="0.2">
      <c r="AB3604" s="48"/>
      <c r="AC3604" s="53"/>
      <c r="AO3604" s="48"/>
    </row>
    <row r="3605" spans="28:41" s="10" customFormat="1" x14ac:dyDescent="0.2">
      <c r="AB3605" s="48"/>
      <c r="AC3605" s="53"/>
      <c r="AO3605" s="48"/>
    </row>
    <row r="3606" spans="28:41" s="10" customFormat="1" x14ac:dyDescent="0.2">
      <c r="AB3606" s="48"/>
      <c r="AC3606" s="53"/>
      <c r="AO3606" s="48"/>
    </row>
    <row r="3607" spans="28:41" s="10" customFormat="1" x14ac:dyDescent="0.2">
      <c r="AB3607" s="48"/>
      <c r="AC3607" s="53"/>
      <c r="AO3607" s="48"/>
    </row>
    <row r="3608" spans="28:41" s="10" customFormat="1" x14ac:dyDescent="0.2">
      <c r="AB3608" s="48"/>
      <c r="AC3608" s="53"/>
      <c r="AO3608" s="48"/>
    </row>
    <row r="3609" spans="28:41" s="10" customFormat="1" x14ac:dyDescent="0.2">
      <c r="AB3609" s="48"/>
      <c r="AC3609" s="53"/>
      <c r="AO3609" s="48"/>
    </row>
    <row r="3610" spans="28:41" s="10" customFormat="1" x14ac:dyDescent="0.2">
      <c r="AB3610" s="48"/>
      <c r="AC3610" s="53"/>
      <c r="AO3610" s="48"/>
    </row>
    <row r="3611" spans="28:41" s="10" customFormat="1" x14ac:dyDescent="0.2">
      <c r="AB3611" s="48"/>
      <c r="AC3611" s="53"/>
      <c r="AO3611" s="48"/>
    </row>
    <row r="3612" spans="28:41" s="10" customFormat="1" x14ac:dyDescent="0.2">
      <c r="AB3612" s="48"/>
      <c r="AC3612" s="53"/>
      <c r="AO3612" s="48"/>
    </row>
    <row r="3613" spans="28:41" s="10" customFormat="1" x14ac:dyDescent="0.2">
      <c r="AB3613" s="48"/>
      <c r="AC3613" s="53"/>
      <c r="AO3613" s="48"/>
    </row>
    <row r="3614" spans="28:41" s="10" customFormat="1" x14ac:dyDescent="0.2">
      <c r="AB3614" s="48"/>
      <c r="AC3614" s="53"/>
      <c r="AO3614" s="48"/>
    </row>
    <row r="3615" spans="28:41" s="10" customFormat="1" x14ac:dyDescent="0.2">
      <c r="AB3615" s="48"/>
      <c r="AC3615" s="53"/>
      <c r="AO3615" s="48"/>
    </row>
    <row r="3616" spans="28:41" s="10" customFormat="1" x14ac:dyDescent="0.2">
      <c r="AB3616" s="48"/>
      <c r="AC3616" s="53"/>
      <c r="AO3616" s="48"/>
    </row>
    <row r="3617" spans="28:41" s="10" customFormat="1" x14ac:dyDescent="0.2">
      <c r="AB3617" s="48"/>
      <c r="AC3617" s="53"/>
      <c r="AO3617" s="48"/>
    </row>
    <row r="3618" spans="28:41" s="10" customFormat="1" x14ac:dyDescent="0.2">
      <c r="AB3618" s="48"/>
      <c r="AC3618" s="53"/>
      <c r="AO3618" s="48"/>
    </row>
    <row r="3619" spans="28:41" s="10" customFormat="1" x14ac:dyDescent="0.2">
      <c r="AB3619" s="48"/>
      <c r="AC3619" s="53"/>
      <c r="AO3619" s="48"/>
    </row>
    <row r="3620" spans="28:41" s="10" customFormat="1" x14ac:dyDescent="0.2">
      <c r="AB3620" s="48"/>
      <c r="AC3620" s="53"/>
      <c r="AO3620" s="48"/>
    </row>
    <row r="3621" spans="28:41" s="10" customFormat="1" x14ac:dyDescent="0.2">
      <c r="AB3621" s="48"/>
      <c r="AC3621" s="53"/>
      <c r="AO3621" s="48"/>
    </row>
    <row r="3622" spans="28:41" s="10" customFormat="1" x14ac:dyDescent="0.2">
      <c r="AB3622" s="48"/>
      <c r="AC3622" s="53"/>
      <c r="AO3622" s="48"/>
    </row>
    <row r="3623" spans="28:41" s="10" customFormat="1" x14ac:dyDescent="0.2">
      <c r="AB3623" s="48"/>
      <c r="AC3623" s="53"/>
      <c r="AO3623" s="48"/>
    </row>
    <row r="3624" spans="28:41" s="10" customFormat="1" x14ac:dyDescent="0.2">
      <c r="AB3624" s="48"/>
      <c r="AC3624" s="53"/>
      <c r="AO3624" s="48"/>
    </row>
    <row r="3625" spans="28:41" s="10" customFormat="1" x14ac:dyDescent="0.2">
      <c r="AB3625" s="48"/>
      <c r="AC3625" s="53"/>
      <c r="AO3625" s="48"/>
    </row>
    <row r="3626" spans="28:41" s="10" customFormat="1" x14ac:dyDescent="0.2">
      <c r="AB3626" s="48"/>
      <c r="AC3626" s="53"/>
      <c r="AO3626" s="48"/>
    </row>
    <row r="3627" spans="28:41" s="10" customFormat="1" x14ac:dyDescent="0.2">
      <c r="AB3627" s="48"/>
      <c r="AC3627" s="53"/>
      <c r="AO3627" s="48"/>
    </row>
    <row r="3628" spans="28:41" s="10" customFormat="1" x14ac:dyDescent="0.2">
      <c r="AB3628" s="48"/>
      <c r="AC3628" s="53"/>
      <c r="AO3628" s="48"/>
    </row>
    <row r="3629" spans="28:41" s="10" customFormat="1" x14ac:dyDescent="0.2">
      <c r="AB3629" s="48"/>
      <c r="AC3629" s="53"/>
      <c r="AO3629" s="48"/>
    </row>
    <row r="3630" spans="28:41" s="10" customFormat="1" x14ac:dyDescent="0.2">
      <c r="AB3630" s="48"/>
      <c r="AC3630" s="53"/>
      <c r="AO3630" s="48"/>
    </row>
    <row r="3631" spans="28:41" s="10" customFormat="1" x14ac:dyDescent="0.2">
      <c r="AB3631" s="48"/>
      <c r="AC3631" s="53"/>
      <c r="AO3631" s="48"/>
    </row>
    <row r="3632" spans="28:41" s="10" customFormat="1" x14ac:dyDescent="0.2">
      <c r="AB3632" s="48"/>
      <c r="AC3632" s="53"/>
      <c r="AO3632" s="48"/>
    </row>
    <row r="3633" spans="28:41" s="10" customFormat="1" x14ac:dyDescent="0.2">
      <c r="AB3633" s="48"/>
      <c r="AC3633" s="53"/>
      <c r="AO3633" s="48"/>
    </row>
    <row r="3634" spans="28:41" s="10" customFormat="1" x14ac:dyDescent="0.2">
      <c r="AB3634" s="48"/>
      <c r="AC3634" s="53"/>
      <c r="AO3634" s="48"/>
    </row>
    <row r="3635" spans="28:41" s="10" customFormat="1" x14ac:dyDescent="0.2">
      <c r="AB3635" s="48"/>
      <c r="AC3635" s="53"/>
      <c r="AO3635" s="48"/>
    </row>
    <row r="3636" spans="28:41" s="10" customFormat="1" x14ac:dyDescent="0.2">
      <c r="AB3636" s="48"/>
      <c r="AC3636" s="53"/>
      <c r="AO3636" s="48"/>
    </row>
    <row r="3637" spans="28:41" s="10" customFormat="1" x14ac:dyDescent="0.2">
      <c r="AB3637" s="48"/>
      <c r="AC3637" s="53"/>
      <c r="AO3637" s="48"/>
    </row>
    <row r="3638" spans="28:41" s="10" customFormat="1" x14ac:dyDescent="0.2">
      <c r="AB3638" s="48"/>
      <c r="AC3638" s="53"/>
      <c r="AO3638" s="48"/>
    </row>
    <row r="3639" spans="28:41" s="10" customFormat="1" x14ac:dyDescent="0.2">
      <c r="AB3639" s="48"/>
      <c r="AC3639" s="53"/>
      <c r="AO3639" s="48"/>
    </row>
    <row r="3640" spans="28:41" s="10" customFormat="1" x14ac:dyDescent="0.2">
      <c r="AB3640" s="48"/>
      <c r="AC3640" s="53"/>
      <c r="AO3640" s="48"/>
    </row>
    <row r="3641" spans="28:41" s="10" customFormat="1" x14ac:dyDescent="0.2">
      <c r="AB3641" s="48"/>
      <c r="AC3641" s="53"/>
      <c r="AO3641" s="48"/>
    </row>
    <row r="3642" spans="28:41" s="10" customFormat="1" x14ac:dyDescent="0.2">
      <c r="AB3642" s="48"/>
      <c r="AC3642" s="53"/>
      <c r="AO3642" s="48"/>
    </row>
    <row r="3643" spans="28:41" s="10" customFormat="1" x14ac:dyDescent="0.2">
      <c r="AB3643" s="48"/>
      <c r="AC3643" s="53"/>
      <c r="AO3643" s="48"/>
    </row>
    <row r="3644" spans="28:41" s="10" customFormat="1" x14ac:dyDescent="0.2">
      <c r="AB3644" s="48"/>
      <c r="AC3644" s="53"/>
      <c r="AO3644" s="48"/>
    </row>
    <row r="3645" spans="28:41" s="10" customFormat="1" x14ac:dyDescent="0.2">
      <c r="AB3645" s="48"/>
      <c r="AC3645" s="53"/>
      <c r="AO3645" s="48"/>
    </row>
    <row r="3646" spans="28:41" s="10" customFormat="1" x14ac:dyDescent="0.2">
      <c r="AB3646" s="48"/>
      <c r="AC3646" s="53"/>
      <c r="AO3646" s="48"/>
    </row>
    <row r="3647" spans="28:41" s="10" customFormat="1" x14ac:dyDescent="0.2">
      <c r="AB3647" s="48"/>
      <c r="AC3647" s="53"/>
      <c r="AO3647" s="48"/>
    </row>
    <row r="3648" spans="28:41" s="10" customFormat="1" x14ac:dyDescent="0.2">
      <c r="AB3648" s="48"/>
      <c r="AC3648" s="53"/>
      <c r="AO3648" s="48"/>
    </row>
    <row r="3649" spans="28:41" s="10" customFormat="1" x14ac:dyDescent="0.2">
      <c r="AB3649" s="48"/>
      <c r="AC3649" s="53"/>
      <c r="AO3649" s="48"/>
    </row>
    <row r="3650" spans="28:41" s="10" customFormat="1" x14ac:dyDescent="0.2">
      <c r="AB3650" s="48"/>
      <c r="AC3650" s="53"/>
      <c r="AO3650" s="48"/>
    </row>
    <row r="3651" spans="28:41" s="10" customFormat="1" x14ac:dyDescent="0.2">
      <c r="AB3651" s="48"/>
      <c r="AC3651" s="53"/>
      <c r="AO3651" s="48"/>
    </row>
    <row r="3652" spans="28:41" s="10" customFormat="1" x14ac:dyDescent="0.2">
      <c r="AB3652" s="48"/>
      <c r="AC3652" s="53"/>
      <c r="AO3652" s="48"/>
    </row>
    <row r="3653" spans="28:41" s="10" customFormat="1" x14ac:dyDescent="0.2">
      <c r="AB3653" s="48"/>
      <c r="AC3653" s="53"/>
      <c r="AO3653" s="48"/>
    </row>
    <row r="3654" spans="28:41" s="10" customFormat="1" x14ac:dyDescent="0.2">
      <c r="AB3654" s="48"/>
      <c r="AC3654" s="53"/>
      <c r="AO3654" s="48"/>
    </row>
    <row r="3655" spans="28:41" s="10" customFormat="1" x14ac:dyDescent="0.2">
      <c r="AB3655" s="48"/>
      <c r="AC3655" s="53"/>
      <c r="AO3655" s="48"/>
    </row>
    <row r="3656" spans="28:41" s="10" customFormat="1" x14ac:dyDescent="0.2">
      <c r="AB3656" s="48"/>
      <c r="AC3656" s="53"/>
      <c r="AO3656" s="48"/>
    </row>
    <row r="3657" spans="28:41" s="10" customFormat="1" x14ac:dyDescent="0.2">
      <c r="AB3657" s="48"/>
      <c r="AC3657" s="53"/>
      <c r="AO3657" s="48"/>
    </row>
    <row r="3658" spans="28:41" s="10" customFormat="1" x14ac:dyDescent="0.2">
      <c r="AB3658" s="48"/>
      <c r="AC3658" s="53"/>
      <c r="AO3658" s="48"/>
    </row>
    <row r="3659" spans="28:41" s="10" customFormat="1" x14ac:dyDescent="0.2">
      <c r="AB3659" s="48"/>
      <c r="AC3659" s="53"/>
      <c r="AO3659" s="48"/>
    </row>
    <row r="3660" spans="28:41" s="10" customFormat="1" x14ac:dyDescent="0.2">
      <c r="AB3660" s="48"/>
      <c r="AC3660" s="53"/>
      <c r="AO3660" s="48"/>
    </row>
    <row r="3661" spans="28:41" s="10" customFormat="1" x14ac:dyDescent="0.2">
      <c r="AB3661" s="48"/>
      <c r="AC3661" s="53"/>
      <c r="AO3661" s="48"/>
    </row>
    <row r="3662" spans="28:41" s="10" customFormat="1" x14ac:dyDescent="0.2">
      <c r="AB3662" s="48"/>
      <c r="AC3662" s="53"/>
      <c r="AO3662" s="48"/>
    </row>
    <row r="3663" spans="28:41" s="10" customFormat="1" x14ac:dyDescent="0.2">
      <c r="AB3663" s="48"/>
      <c r="AC3663" s="53"/>
      <c r="AO3663" s="48"/>
    </row>
    <row r="3664" spans="28:41" s="10" customFormat="1" x14ac:dyDescent="0.2">
      <c r="AB3664" s="48"/>
      <c r="AC3664" s="53"/>
      <c r="AO3664" s="48"/>
    </row>
    <row r="3665" spans="28:41" s="10" customFormat="1" x14ac:dyDescent="0.2">
      <c r="AB3665" s="48"/>
      <c r="AC3665" s="53"/>
      <c r="AO3665" s="48"/>
    </row>
    <row r="3666" spans="28:41" s="10" customFormat="1" x14ac:dyDescent="0.2">
      <c r="AB3666" s="48"/>
      <c r="AC3666" s="53"/>
      <c r="AO3666" s="48"/>
    </row>
    <row r="3667" spans="28:41" s="10" customFormat="1" x14ac:dyDescent="0.2">
      <c r="AB3667" s="48"/>
      <c r="AC3667" s="53"/>
      <c r="AO3667" s="48"/>
    </row>
    <row r="3668" spans="28:41" s="10" customFormat="1" x14ac:dyDescent="0.2">
      <c r="AB3668" s="48"/>
      <c r="AC3668" s="53"/>
      <c r="AO3668" s="48"/>
    </row>
    <row r="3669" spans="28:41" s="10" customFormat="1" x14ac:dyDescent="0.2">
      <c r="AB3669" s="48"/>
      <c r="AC3669" s="53"/>
      <c r="AO3669" s="48"/>
    </row>
    <row r="3670" spans="28:41" s="10" customFormat="1" x14ac:dyDescent="0.2">
      <c r="AB3670" s="48"/>
      <c r="AC3670" s="53"/>
      <c r="AO3670" s="48"/>
    </row>
    <row r="3671" spans="28:41" s="10" customFormat="1" x14ac:dyDescent="0.2">
      <c r="AB3671" s="48"/>
      <c r="AC3671" s="53"/>
      <c r="AO3671" s="48"/>
    </row>
    <row r="3672" spans="28:41" s="10" customFormat="1" x14ac:dyDescent="0.2">
      <c r="AB3672" s="48"/>
      <c r="AC3672" s="53"/>
      <c r="AO3672" s="48"/>
    </row>
    <row r="3673" spans="28:41" s="10" customFormat="1" x14ac:dyDescent="0.2">
      <c r="AB3673" s="48"/>
      <c r="AC3673" s="53"/>
      <c r="AO3673" s="48"/>
    </row>
    <row r="3674" spans="28:41" s="10" customFormat="1" x14ac:dyDescent="0.2">
      <c r="AB3674" s="48"/>
      <c r="AC3674" s="53"/>
      <c r="AO3674" s="48"/>
    </row>
    <row r="3675" spans="28:41" s="10" customFormat="1" x14ac:dyDescent="0.2">
      <c r="AB3675" s="48"/>
      <c r="AC3675" s="53"/>
      <c r="AO3675" s="48"/>
    </row>
    <row r="3676" spans="28:41" s="10" customFormat="1" x14ac:dyDescent="0.2">
      <c r="AB3676" s="48"/>
      <c r="AC3676" s="53"/>
      <c r="AO3676" s="48"/>
    </row>
    <row r="3677" spans="28:41" s="10" customFormat="1" x14ac:dyDescent="0.2">
      <c r="AB3677" s="48"/>
      <c r="AC3677" s="53"/>
      <c r="AO3677" s="48"/>
    </row>
    <row r="3678" spans="28:41" s="10" customFormat="1" x14ac:dyDescent="0.2">
      <c r="AB3678" s="48"/>
      <c r="AC3678" s="53"/>
      <c r="AO3678" s="48"/>
    </row>
    <row r="3679" spans="28:41" s="10" customFormat="1" x14ac:dyDescent="0.2">
      <c r="AB3679" s="48"/>
      <c r="AC3679" s="53"/>
      <c r="AO3679" s="48"/>
    </row>
    <row r="3680" spans="28:41" s="10" customFormat="1" x14ac:dyDescent="0.2">
      <c r="AB3680" s="48"/>
      <c r="AC3680" s="53"/>
      <c r="AO3680" s="48"/>
    </row>
    <row r="3681" spans="28:41" s="10" customFormat="1" x14ac:dyDescent="0.2">
      <c r="AB3681" s="48"/>
      <c r="AC3681" s="53"/>
      <c r="AO3681" s="48"/>
    </row>
    <row r="3682" spans="28:41" s="10" customFormat="1" x14ac:dyDescent="0.2">
      <c r="AB3682" s="48"/>
      <c r="AC3682" s="53"/>
      <c r="AO3682" s="48"/>
    </row>
    <row r="3683" spans="28:41" s="10" customFormat="1" x14ac:dyDescent="0.2">
      <c r="AB3683" s="48"/>
      <c r="AC3683" s="53"/>
      <c r="AO3683" s="48"/>
    </row>
    <row r="3684" spans="28:41" s="10" customFormat="1" x14ac:dyDescent="0.2">
      <c r="AB3684" s="48"/>
      <c r="AC3684" s="53"/>
      <c r="AO3684" s="48"/>
    </row>
    <row r="3685" spans="28:41" s="10" customFormat="1" x14ac:dyDescent="0.2">
      <c r="AB3685" s="48"/>
      <c r="AC3685" s="53"/>
      <c r="AO3685" s="48"/>
    </row>
    <row r="3686" spans="28:41" s="10" customFormat="1" x14ac:dyDescent="0.2">
      <c r="AB3686" s="48"/>
      <c r="AC3686" s="53"/>
      <c r="AO3686" s="48"/>
    </row>
    <row r="3687" spans="28:41" s="10" customFormat="1" x14ac:dyDescent="0.2">
      <c r="AB3687" s="48"/>
      <c r="AC3687" s="53"/>
      <c r="AO3687" s="48"/>
    </row>
    <row r="3688" spans="28:41" s="10" customFormat="1" x14ac:dyDescent="0.2">
      <c r="AB3688" s="48"/>
      <c r="AC3688" s="53"/>
      <c r="AO3688" s="48"/>
    </row>
    <row r="3689" spans="28:41" s="10" customFormat="1" x14ac:dyDescent="0.2">
      <c r="AB3689" s="48"/>
      <c r="AC3689" s="53"/>
      <c r="AO3689" s="48"/>
    </row>
    <row r="3690" spans="28:41" s="10" customFormat="1" x14ac:dyDescent="0.2">
      <c r="AB3690" s="48"/>
      <c r="AC3690" s="53"/>
      <c r="AO3690" s="48"/>
    </row>
    <row r="3691" spans="28:41" s="10" customFormat="1" x14ac:dyDescent="0.2">
      <c r="AB3691" s="48"/>
      <c r="AC3691" s="53"/>
      <c r="AO3691" s="48"/>
    </row>
    <row r="3692" spans="28:41" s="10" customFormat="1" x14ac:dyDescent="0.2">
      <c r="AB3692" s="48"/>
      <c r="AC3692" s="53"/>
      <c r="AO3692" s="48"/>
    </row>
    <row r="3693" spans="28:41" s="10" customFormat="1" x14ac:dyDescent="0.2">
      <c r="AB3693" s="48"/>
      <c r="AC3693" s="53"/>
      <c r="AO3693" s="48"/>
    </row>
    <row r="3694" spans="28:41" s="10" customFormat="1" x14ac:dyDescent="0.2">
      <c r="AB3694" s="48"/>
      <c r="AC3694" s="53"/>
      <c r="AO3694" s="48"/>
    </row>
    <row r="3695" spans="28:41" s="10" customFormat="1" x14ac:dyDescent="0.2">
      <c r="AB3695" s="48"/>
      <c r="AC3695" s="53"/>
      <c r="AO3695" s="48"/>
    </row>
    <row r="3696" spans="28:41" s="10" customFormat="1" x14ac:dyDescent="0.2">
      <c r="AB3696" s="48"/>
      <c r="AC3696" s="53"/>
      <c r="AO3696" s="48"/>
    </row>
    <row r="3697" spans="28:41" s="10" customFormat="1" x14ac:dyDescent="0.2">
      <c r="AB3697" s="48"/>
      <c r="AC3697" s="53"/>
      <c r="AO3697" s="48"/>
    </row>
    <row r="3698" spans="28:41" s="10" customFormat="1" x14ac:dyDescent="0.2">
      <c r="AB3698" s="48"/>
      <c r="AC3698" s="53"/>
      <c r="AO3698" s="48"/>
    </row>
    <row r="3699" spans="28:41" s="10" customFormat="1" x14ac:dyDescent="0.2">
      <c r="AB3699" s="48"/>
      <c r="AC3699" s="53"/>
      <c r="AO3699" s="48"/>
    </row>
    <row r="3700" spans="28:41" s="10" customFormat="1" x14ac:dyDescent="0.2">
      <c r="AB3700" s="48"/>
      <c r="AC3700" s="53"/>
      <c r="AO3700" s="48"/>
    </row>
    <row r="3701" spans="28:41" s="10" customFormat="1" x14ac:dyDescent="0.2">
      <c r="AB3701" s="48"/>
      <c r="AC3701" s="53"/>
      <c r="AO3701" s="48"/>
    </row>
    <row r="3702" spans="28:41" s="10" customFormat="1" x14ac:dyDescent="0.2">
      <c r="AB3702" s="48"/>
      <c r="AC3702" s="53"/>
      <c r="AO3702" s="48"/>
    </row>
    <row r="3703" spans="28:41" s="10" customFormat="1" x14ac:dyDescent="0.2">
      <c r="AB3703" s="48"/>
      <c r="AC3703" s="53"/>
      <c r="AO3703" s="48"/>
    </row>
    <row r="3704" spans="28:41" s="10" customFormat="1" x14ac:dyDescent="0.2">
      <c r="AB3704" s="48"/>
      <c r="AC3704" s="53"/>
      <c r="AO3704" s="48"/>
    </row>
    <row r="3705" spans="28:41" s="10" customFormat="1" x14ac:dyDescent="0.2">
      <c r="AB3705" s="48"/>
      <c r="AC3705" s="53"/>
      <c r="AO3705" s="48"/>
    </row>
    <row r="3706" spans="28:41" s="10" customFormat="1" x14ac:dyDescent="0.2">
      <c r="AB3706" s="48"/>
      <c r="AC3706" s="53"/>
      <c r="AO3706" s="48"/>
    </row>
    <row r="3707" spans="28:41" s="10" customFormat="1" x14ac:dyDescent="0.2">
      <c r="AB3707" s="48"/>
      <c r="AC3707" s="53"/>
      <c r="AO3707" s="48"/>
    </row>
    <row r="3708" spans="28:41" s="10" customFormat="1" x14ac:dyDescent="0.2">
      <c r="AB3708" s="48"/>
      <c r="AC3708" s="53"/>
      <c r="AO3708" s="48"/>
    </row>
    <row r="3709" spans="28:41" s="10" customFormat="1" x14ac:dyDescent="0.2">
      <c r="AB3709" s="48"/>
      <c r="AC3709" s="53"/>
      <c r="AO3709" s="48"/>
    </row>
    <row r="3710" spans="28:41" s="10" customFormat="1" x14ac:dyDescent="0.2">
      <c r="AB3710" s="48"/>
      <c r="AC3710" s="53"/>
      <c r="AO3710" s="48"/>
    </row>
    <row r="3711" spans="28:41" s="10" customFormat="1" x14ac:dyDescent="0.2">
      <c r="AB3711" s="48"/>
      <c r="AC3711" s="53"/>
      <c r="AO3711" s="48"/>
    </row>
    <row r="3712" spans="28:41" s="10" customFormat="1" x14ac:dyDescent="0.2">
      <c r="AB3712" s="48"/>
      <c r="AC3712" s="53"/>
      <c r="AO3712" s="48"/>
    </row>
    <row r="3713" spans="28:41" s="10" customFormat="1" x14ac:dyDescent="0.2">
      <c r="AB3713" s="48"/>
      <c r="AC3713" s="53"/>
      <c r="AO3713" s="48"/>
    </row>
    <row r="3714" spans="28:41" s="10" customFormat="1" x14ac:dyDescent="0.2">
      <c r="AB3714" s="48"/>
      <c r="AC3714" s="53"/>
      <c r="AO3714" s="48"/>
    </row>
    <row r="3715" spans="28:41" s="10" customFormat="1" x14ac:dyDescent="0.2">
      <c r="AB3715" s="48"/>
      <c r="AC3715" s="53"/>
      <c r="AO3715" s="48"/>
    </row>
    <row r="3716" spans="28:41" s="10" customFormat="1" x14ac:dyDescent="0.2">
      <c r="AB3716" s="48"/>
      <c r="AC3716" s="53"/>
      <c r="AO3716" s="48"/>
    </row>
    <row r="3717" spans="28:41" s="10" customFormat="1" x14ac:dyDescent="0.2">
      <c r="AB3717" s="48"/>
      <c r="AC3717" s="53"/>
      <c r="AO3717" s="48"/>
    </row>
    <row r="3718" spans="28:41" s="10" customFormat="1" x14ac:dyDescent="0.2">
      <c r="AB3718" s="48"/>
      <c r="AC3718" s="53"/>
      <c r="AO3718" s="48"/>
    </row>
    <row r="3719" spans="28:41" s="10" customFormat="1" x14ac:dyDescent="0.2">
      <c r="AB3719" s="48"/>
      <c r="AC3719" s="53"/>
      <c r="AO3719" s="48"/>
    </row>
    <row r="3720" spans="28:41" s="10" customFormat="1" x14ac:dyDescent="0.2">
      <c r="AB3720" s="48"/>
      <c r="AC3720" s="53"/>
      <c r="AO3720" s="48"/>
    </row>
    <row r="3721" spans="28:41" s="10" customFormat="1" x14ac:dyDescent="0.2">
      <c r="AB3721" s="48"/>
      <c r="AC3721" s="53"/>
      <c r="AO3721" s="48"/>
    </row>
    <row r="3722" spans="28:41" s="10" customFormat="1" x14ac:dyDescent="0.2">
      <c r="AB3722" s="48"/>
      <c r="AC3722" s="53"/>
      <c r="AO3722" s="48"/>
    </row>
    <row r="3723" spans="28:41" s="10" customFormat="1" x14ac:dyDescent="0.2">
      <c r="AB3723" s="48"/>
      <c r="AC3723" s="53"/>
      <c r="AO3723" s="48"/>
    </row>
    <row r="3724" spans="28:41" s="10" customFormat="1" x14ac:dyDescent="0.2">
      <c r="AB3724" s="48"/>
      <c r="AC3724" s="53"/>
      <c r="AO3724" s="48"/>
    </row>
    <row r="3725" spans="28:41" s="10" customFormat="1" x14ac:dyDescent="0.2">
      <c r="AB3725" s="48"/>
      <c r="AC3725" s="53"/>
      <c r="AO3725" s="48"/>
    </row>
    <row r="3726" spans="28:41" s="10" customFormat="1" x14ac:dyDescent="0.2">
      <c r="AB3726" s="48"/>
      <c r="AC3726" s="53"/>
      <c r="AO3726" s="48"/>
    </row>
    <row r="3727" spans="28:41" s="10" customFormat="1" x14ac:dyDescent="0.2">
      <c r="AB3727" s="48"/>
      <c r="AC3727" s="53"/>
      <c r="AO3727" s="48"/>
    </row>
    <row r="3728" spans="28:41" s="10" customFormat="1" x14ac:dyDescent="0.2">
      <c r="AB3728" s="48"/>
      <c r="AC3728" s="53"/>
      <c r="AO3728" s="48"/>
    </row>
    <row r="3729" spans="28:41" s="10" customFormat="1" x14ac:dyDescent="0.2">
      <c r="AB3729" s="48"/>
      <c r="AC3729" s="53"/>
      <c r="AO3729" s="48"/>
    </row>
    <row r="3730" spans="28:41" s="10" customFormat="1" x14ac:dyDescent="0.2">
      <c r="AB3730" s="48"/>
      <c r="AC3730" s="53"/>
      <c r="AO3730" s="48"/>
    </row>
    <row r="3731" spans="28:41" s="10" customFormat="1" x14ac:dyDescent="0.2">
      <c r="AB3731" s="48"/>
      <c r="AC3731" s="53"/>
      <c r="AO3731" s="48"/>
    </row>
    <row r="3732" spans="28:41" s="10" customFormat="1" x14ac:dyDescent="0.2">
      <c r="AB3732" s="48"/>
      <c r="AC3732" s="53"/>
      <c r="AO3732" s="48"/>
    </row>
    <row r="3733" spans="28:41" s="10" customFormat="1" x14ac:dyDescent="0.2">
      <c r="AB3733" s="48"/>
      <c r="AC3733" s="53"/>
      <c r="AO3733" s="48"/>
    </row>
    <row r="3734" spans="28:41" s="10" customFormat="1" x14ac:dyDescent="0.2">
      <c r="AB3734" s="48"/>
      <c r="AC3734" s="53"/>
      <c r="AO3734" s="48"/>
    </row>
    <row r="3735" spans="28:41" s="10" customFormat="1" x14ac:dyDescent="0.2">
      <c r="AB3735" s="48"/>
      <c r="AC3735" s="53"/>
      <c r="AO3735" s="48"/>
    </row>
    <row r="3736" spans="28:41" s="10" customFormat="1" x14ac:dyDescent="0.2">
      <c r="AB3736" s="48"/>
      <c r="AC3736" s="53"/>
      <c r="AO3736" s="48"/>
    </row>
    <row r="3737" spans="28:41" s="10" customFormat="1" x14ac:dyDescent="0.2">
      <c r="AB3737" s="48"/>
      <c r="AC3737" s="53"/>
      <c r="AO3737" s="48"/>
    </row>
    <row r="3738" spans="28:41" s="10" customFormat="1" x14ac:dyDescent="0.2">
      <c r="AB3738" s="48"/>
      <c r="AC3738" s="53"/>
      <c r="AO3738" s="48"/>
    </row>
    <row r="3739" spans="28:41" s="10" customFormat="1" x14ac:dyDescent="0.2">
      <c r="AB3739" s="48"/>
      <c r="AC3739" s="53"/>
      <c r="AO3739" s="48"/>
    </row>
    <row r="3740" spans="28:41" s="10" customFormat="1" x14ac:dyDescent="0.2">
      <c r="AB3740" s="48"/>
      <c r="AC3740" s="53"/>
      <c r="AO3740" s="48"/>
    </row>
    <row r="3741" spans="28:41" s="10" customFormat="1" x14ac:dyDescent="0.2">
      <c r="AB3741" s="48"/>
      <c r="AC3741" s="53"/>
      <c r="AO3741" s="48"/>
    </row>
    <row r="3742" spans="28:41" s="10" customFormat="1" x14ac:dyDescent="0.2">
      <c r="AB3742" s="48"/>
      <c r="AC3742" s="53"/>
      <c r="AO3742" s="48"/>
    </row>
    <row r="3743" spans="28:41" s="10" customFormat="1" x14ac:dyDescent="0.2">
      <c r="AB3743" s="48"/>
      <c r="AC3743" s="53"/>
      <c r="AO3743" s="48"/>
    </row>
    <row r="3744" spans="28:41" s="10" customFormat="1" x14ac:dyDescent="0.2">
      <c r="AB3744" s="48"/>
      <c r="AC3744" s="53"/>
      <c r="AO3744" s="48"/>
    </row>
    <row r="3745" spans="28:41" s="10" customFormat="1" x14ac:dyDescent="0.2">
      <c r="AB3745" s="48"/>
      <c r="AC3745" s="53"/>
      <c r="AO3745" s="48"/>
    </row>
    <row r="3746" spans="28:41" s="10" customFormat="1" x14ac:dyDescent="0.2">
      <c r="AB3746" s="48"/>
      <c r="AC3746" s="53"/>
      <c r="AO3746" s="48"/>
    </row>
    <row r="3747" spans="28:41" s="10" customFormat="1" x14ac:dyDescent="0.2">
      <c r="AB3747" s="48"/>
      <c r="AC3747" s="53"/>
      <c r="AO3747" s="48"/>
    </row>
    <row r="3748" spans="28:41" s="10" customFormat="1" x14ac:dyDescent="0.2">
      <c r="AB3748" s="48"/>
      <c r="AC3748" s="53"/>
      <c r="AO3748" s="48"/>
    </row>
    <row r="3749" spans="28:41" s="10" customFormat="1" x14ac:dyDescent="0.2">
      <c r="AB3749" s="48"/>
      <c r="AC3749" s="53"/>
      <c r="AO3749" s="48"/>
    </row>
    <row r="3750" spans="28:41" s="10" customFormat="1" x14ac:dyDescent="0.2">
      <c r="AB3750" s="48"/>
      <c r="AC3750" s="53"/>
      <c r="AO3750" s="48"/>
    </row>
    <row r="3751" spans="28:41" s="10" customFormat="1" x14ac:dyDescent="0.2">
      <c r="AB3751" s="48"/>
      <c r="AC3751" s="53"/>
      <c r="AO3751" s="48"/>
    </row>
    <row r="3752" spans="28:41" s="10" customFormat="1" x14ac:dyDescent="0.2">
      <c r="AB3752" s="48"/>
      <c r="AC3752" s="53"/>
      <c r="AO3752" s="48"/>
    </row>
    <row r="3753" spans="28:41" s="10" customFormat="1" x14ac:dyDescent="0.2">
      <c r="AB3753" s="48"/>
      <c r="AC3753" s="53"/>
      <c r="AO3753" s="48"/>
    </row>
    <row r="3754" spans="28:41" s="10" customFormat="1" x14ac:dyDescent="0.2">
      <c r="AB3754" s="48"/>
      <c r="AC3754" s="53"/>
      <c r="AO3754" s="48"/>
    </row>
    <row r="3755" spans="28:41" s="10" customFormat="1" x14ac:dyDescent="0.2">
      <c r="AB3755" s="48"/>
      <c r="AC3755" s="53"/>
      <c r="AO3755" s="48"/>
    </row>
    <row r="3756" spans="28:41" s="10" customFormat="1" x14ac:dyDescent="0.2">
      <c r="AB3756" s="48"/>
      <c r="AC3756" s="53"/>
      <c r="AO3756" s="48"/>
    </row>
    <row r="3757" spans="28:41" s="10" customFormat="1" x14ac:dyDescent="0.2">
      <c r="AB3757" s="48"/>
      <c r="AC3757" s="53"/>
      <c r="AO3757" s="48"/>
    </row>
    <row r="3758" spans="28:41" s="10" customFormat="1" x14ac:dyDescent="0.2">
      <c r="AB3758" s="48"/>
      <c r="AC3758" s="53"/>
      <c r="AO3758" s="48"/>
    </row>
    <row r="3759" spans="28:41" s="10" customFormat="1" x14ac:dyDescent="0.2">
      <c r="AB3759" s="48"/>
      <c r="AC3759" s="53"/>
      <c r="AO3759" s="48"/>
    </row>
    <row r="3760" spans="28:41" s="10" customFormat="1" x14ac:dyDescent="0.2">
      <c r="AB3760" s="48"/>
      <c r="AC3760" s="53"/>
      <c r="AO3760" s="48"/>
    </row>
    <row r="3761" spans="28:41" s="10" customFormat="1" x14ac:dyDescent="0.2">
      <c r="AB3761" s="48"/>
      <c r="AC3761" s="53"/>
      <c r="AO3761" s="48"/>
    </row>
    <row r="3762" spans="28:41" s="10" customFormat="1" x14ac:dyDescent="0.2">
      <c r="AB3762" s="48"/>
      <c r="AC3762" s="53"/>
      <c r="AO3762" s="48"/>
    </row>
    <row r="3763" spans="28:41" s="10" customFormat="1" x14ac:dyDescent="0.2">
      <c r="AB3763" s="48"/>
      <c r="AC3763" s="53"/>
      <c r="AO3763" s="48"/>
    </row>
    <row r="3764" spans="28:41" s="10" customFormat="1" x14ac:dyDescent="0.2">
      <c r="AB3764" s="48"/>
      <c r="AC3764" s="53"/>
      <c r="AO3764" s="48"/>
    </row>
    <row r="3765" spans="28:41" s="10" customFormat="1" x14ac:dyDescent="0.2">
      <c r="AB3765" s="48"/>
      <c r="AC3765" s="53"/>
      <c r="AO3765" s="48"/>
    </row>
    <row r="3766" spans="28:41" s="10" customFormat="1" x14ac:dyDescent="0.2">
      <c r="AB3766" s="48"/>
      <c r="AC3766" s="53"/>
      <c r="AO3766" s="48"/>
    </row>
    <row r="3767" spans="28:41" s="10" customFormat="1" x14ac:dyDescent="0.2">
      <c r="AB3767" s="48"/>
      <c r="AC3767" s="53"/>
      <c r="AO3767" s="48"/>
    </row>
    <row r="3768" spans="28:41" s="10" customFormat="1" x14ac:dyDescent="0.2">
      <c r="AB3768" s="48"/>
      <c r="AC3768" s="53"/>
      <c r="AO3768" s="48"/>
    </row>
    <row r="3769" spans="28:41" s="10" customFormat="1" x14ac:dyDescent="0.2">
      <c r="AB3769" s="48"/>
      <c r="AC3769" s="53"/>
      <c r="AO3769" s="48"/>
    </row>
    <row r="3770" spans="28:41" s="10" customFormat="1" x14ac:dyDescent="0.2">
      <c r="AB3770" s="48"/>
      <c r="AC3770" s="53"/>
      <c r="AO3770" s="48"/>
    </row>
    <row r="3771" spans="28:41" s="10" customFormat="1" x14ac:dyDescent="0.2">
      <c r="AB3771" s="48"/>
      <c r="AC3771" s="53"/>
      <c r="AO3771" s="48"/>
    </row>
    <row r="3772" spans="28:41" s="10" customFormat="1" x14ac:dyDescent="0.2">
      <c r="AB3772" s="48"/>
      <c r="AC3772" s="53"/>
      <c r="AO3772" s="48"/>
    </row>
    <row r="3773" spans="28:41" s="10" customFormat="1" x14ac:dyDescent="0.2">
      <c r="AB3773" s="48"/>
      <c r="AC3773" s="53"/>
      <c r="AO3773" s="48"/>
    </row>
    <row r="3774" spans="28:41" s="10" customFormat="1" x14ac:dyDescent="0.2">
      <c r="AB3774" s="48"/>
      <c r="AC3774" s="53"/>
      <c r="AO3774" s="48"/>
    </row>
    <row r="3775" spans="28:41" s="10" customFormat="1" x14ac:dyDescent="0.2">
      <c r="AB3775" s="48"/>
      <c r="AC3775" s="53"/>
      <c r="AO3775" s="48"/>
    </row>
    <row r="3776" spans="28:41" s="10" customFormat="1" x14ac:dyDescent="0.2">
      <c r="AB3776" s="48"/>
      <c r="AC3776" s="53"/>
      <c r="AO3776" s="48"/>
    </row>
    <row r="3777" spans="28:41" s="10" customFormat="1" x14ac:dyDescent="0.2">
      <c r="AB3777" s="48"/>
      <c r="AC3777" s="53"/>
      <c r="AO3777" s="48"/>
    </row>
    <row r="3778" spans="28:41" s="10" customFormat="1" x14ac:dyDescent="0.2">
      <c r="AB3778" s="48"/>
      <c r="AC3778" s="53"/>
      <c r="AO3778" s="48"/>
    </row>
    <row r="3779" spans="28:41" s="10" customFormat="1" x14ac:dyDescent="0.2">
      <c r="AB3779" s="48"/>
      <c r="AC3779" s="53"/>
      <c r="AO3779" s="48"/>
    </row>
    <row r="3780" spans="28:41" s="10" customFormat="1" x14ac:dyDescent="0.2">
      <c r="AB3780" s="48"/>
      <c r="AC3780" s="53"/>
      <c r="AO3780" s="48"/>
    </row>
    <row r="3781" spans="28:41" s="10" customFormat="1" x14ac:dyDescent="0.2">
      <c r="AB3781" s="48"/>
      <c r="AC3781" s="53"/>
      <c r="AO3781" s="48"/>
    </row>
    <row r="3782" spans="28:41" s="10" customFormat="1" x14ac:dyDescent="0.2">
      <c r="AB3782" s="48"/>
      <c r="AC3782" s="53"/>
      <c r="AO3782" s="48"/>
    </row>
    <row r="3783" spans="28:41" s="10" customFormat="1" x14ac:dyDescent="0.2">
      <c r="AB3783" s="48"/>
      <c r="AC3783" s="53"/>
      <c r="AO3783" s="48"/>
    </row>
    <row r="3784" spans="28:41" s="10" customFormat="1" x14ac:dyDescent="0.2">
      <c r="AB3784" s="48"/>
      <c r="AC3784" s="53"/>
      <c r="AO3784" s="48"/>
    </row>
    <row r="3785" spans="28:41" s="10" customFormat="1" x14ac:dyDescent="0.2">
      <c r="AB3785" s="48"/>
      <c r="AC3785" s="53"/>
      <c r="AO3785" s="48"/>
    </row>
    <row r="3786" spans="28:41" s="10" customFormat="1" x14ac:dyDescent="0.2">
      <c r="AB3786" s="48"/>
      <c r="AC3786" s="53"/>
      <c r="AO3786" s="48"/>
    </row>
    <row r="3787" spans="28:41" s="10" customFormat="1" x14ac:dyDescent="0.2">
      <c r="AB3787" s="48"/>
      <c r="AC3787" s="53"/>
      <c r="AO3787" s="48"/>
    </row>
    <row r="3788" spans="28:41" s="10" customFormat="1" x14ac:dyDescent="0.2">
      <c r="AB3788" s="48"/>
      <c r="AC3788" s="53"/>
      <c r="AO3788" s="48"/>
    </row>
    <row r="3789" spans="28:41" s="10" customFormat="1" x14ac:dyDescent="0.2">
      <c r="AB3789" s="48"/>
      <c r="AC3789" s="53"/>
      <c r="AO3789" s="48"/>
    </row>
    <row r="3790" spans="28:41" s="10" customFormat="1" x14ac:dyDescent="0.2">
      <c r="AB3790" s="48"/>
      <c r="AC3790" s="53"/>
      <c r="AO3790" s="48"/>
    </row>
    <row r="3791" spans="28:41" s="10" customFormat="1" x14ac:dyDescent="0.2">
      <c r="AB3791" s="48"/>
      <c r="AC3791" s="53"/>
      <c r="AO3791" s="48"/>
    </row>
    <row r="3792" spans="28:41" s="10" customFormat="1" x14ac:dyDescent="0.2">
      <c r="AB3792" s="48"/>
      <c r="AC3792" s="53"/>
      <c r="AO3792" s="48"/>
    </row>
    <row r="3793" spans="28:41" s="10" customFormat="1" x14ac:dyDescent="0.2">
      <c r="AB3793" s="48"/>
      <c r="AC3793" s="53"/>
      <c r="AO3793" s="48"/>
    </row>
    <row r="3794" spans="28:41" s="10" customFormat="1" x14ac:dyDescent="0.2">
      <c r="AB3794" s="48"/>
      <c r="AC3794" s="53"/>
      <c r="AO3794" s="48"/>
    </row>
    <row r="3795" spans="28:41" s="10" customFormat="1" x14ac:dyDescent="0.2">
      <c r="AB3795" s="48"/>
      <c r="AC3795" s="53"/>
      <c r="AO3795" s="48"/>
    </row>
    <row r="3796" spans="28:41" s="10" customFormat="1" x14ac:dyDescent="0.2">
      <c r="AB3796" s="48"/>
      <c r="AC3796" s="53"/>
      <c r="AO3796" s="48"/>
    </row>
    <row r="3797" spans="28:41" s="10" customFormat="1" x14ac:dyDescent="0.2">
      <c r="AB3797" s="48"/>
      <c r="AC3797" s="53"/>
      <c r="AO3797" s="48"/>
    </row>
    <row r="3798" spans="28:41" s="10" customFormat="1" x14ac:dyDescent="0.2">
      <c r="AB3798" s="48"/>
      <c r="AC3798" s="53"/>
      <c r="AO3798" s="48"/>
    </row>
    <row r="3799" spans="28:41" s="10" customFormat="1" x14ac:dyDescent="0.2">
      <c r="AB3799" s="48"/>
      <c r="AC3799" s="53"/>
      <c r="AO3799" s="48"/>
    </row>
    <row r="3800" spans="28:41" s="10" customFormat="1" x14ac:dyDescent="0.2">
      <c r="AB3800" s="48"/>
      <c r="AC3800" s="53"/>
      <c r="AO3800" s="48"/>
    </row>
    <row r="3801" spans="28:41" s="10" customFormat="1" x14ac:dyDescent="0.2">
      <c r="AB3801" s="48"/>
      <c r="AC3801" s="53"/>
      <c r="AO3801" s="48"/>
    </row>
    <row r="3802" spans="28:41" s="10" customFormat="1" x14ac:dyDescent="0.2">
      <c r="AB3802" s="48"/>
      <c r="AC3802" s="53"/>
      <c r="AO3802" s="48"/>
    </row>
    <row r="3803" spans="28:41" s="10" customFormat="1" x14ac:dyDescent="0.2">
      <c r="AB3803" s="48"/>
      <c r="AC3803" s="53"/>
      <c r="AO3803" s="48"/>
    </row>
    <row r="3804" spans="28:41" s="10" customFormat="1" x14ac:dyDescent="0.2">
      <c r="AB3804" s="48"/>
      <c r="AC3804" s="53"/>
      <c r="AO3804" s="48"/>
    </row>
    <row r="3805" spans="28:41" s="10" customFormat="1" x14ac:dyDescent="0.2">
      <c r="AB3805" s="48"/>
      <c r="AC3805" s="53"/>
      <c r="AO3805" s="48"/>
    </row>
    <row r="3806" spans="28:41" s="10" customFormat="1" x14ac:dyDescent="0.2">
      <c r="AB3806" s="48"/>
      <c r="AC3806" s="53"/>
      <c r="AO3806" s="48"/>
    </row>
    <row r="3807" spans="28:41" s="10" customFormat="1" x14ac:dyDescent="0.2">
      <c r="AB3807" s="48"/>
      <c r="AC3807" s="53"/>
      <c r="AO3807" s="48"/>
    </row>
    <row r="3808" spans="28:41" s="10" customFormat="1" x14ac:dyDescent="0.2">
      <c r="AB3808" s="48"/>
      <c r="AC3808" s="53"/>
      <c r="AO3808" s="48"/>
    </row>
    <row r="3809" spans="28:41" s="10" customFormat="1" x14ac:dyDescent="0.2">
      <c r="AB3809" s="48"/>
      <c r="AC3809" s="53"/>
      <c r="AO3809" s="48"/>
    </row>
    <row r="3810" spans="28:41" s="10" customFormat="1" x14ac:dyDescent="0.2">
      <c r="AB3810" s="48"/>
      <c r="AC3810" s="53"/>
      <c r="AO3810" s="48"/>
    </row>
    <row r="3811" spans="28:41" s="10" customFormat="1" x14ac:dyDescent="0.2">
      <c r="AB3811" s="48"/>
      <c r="AC3811" s="53"/>
      <c r="AO3811" s="48"/>
    </row>
    <row r="3812" spans="28:41" s="10" customFormat="1" x14ac:dyDescent="0.2">
      <c r="AB3812" s="48"/>
      <c r="AC3812" s="53"/>
      <c r="AO3812" s="48"/>
    </row>
    <row r="3813" spans="28:41" s="10" customFormat="1" x14ac:dyDescent="0.2">
      <c r="AB3813" s="48"/>
      <c r="AC3813" s="53"/>
      <c r="AO3813" s="48"/>
    </row>
    <row r="3814" spans="28:41" s="10" customFormat="1" x14ac:dyDescent="0.2">
      <c r="AB3814" s="48"/>
      <c r="AC3814" s="53"/>
      <c r="AO3814" s="48"/>
    </row>
    <row r="3815" spans="28:41" s="10" customFormat="1" x14ac:dyDescent="0.2">
      <c r="AB3815" s="48"/>
      <c r="AC3815" s="53"/>
      <c r="AO3815" s="48"/>
    </row>
    <row r="3816" spans="28:41" s="10" customFormat="1" x14ac:dyDescent="0.2">
      <c r="AB3816" s="48"/>
      <c r="AC3816" s="53"/>
      <c r="AO3816" s="48"/>
    </row>
    <row r="3817" spans="28:41" s="10" customFormat="1" x14ac:dyDescent="0.2">
      <c r="AB3817" s="48"/>
      <c r="AC3817" s="53"/>
      <c r="AO3817" s="48"/>
    </row>
    <row r="3818" spans="28:41" s="10" customFormat="1" x14ac:dyDescent="0.2">
      <c r="AB3818" s="48"/>
      <c r="AC3818" s="53"/>
      <c r="AO3818" s="48"/>
    </row>
    <row r="3819" spans="28:41" s="10" customFormat="1" x14ac:dyDescent="0.2">
      <c r="AB3819" s="48"/>
      <c r="AC3819" s="53"/>
      <c r="AO3819" s="48"/>
    </row>
    <row r="3820" spans="28:41" s="10" customFormat="1" x14ac:dyDescent="0.2">
      <c r="AB3820" s="48"/>
      <c r="AC3820" s="53"/>
      <c r="AO3820" s="48"/>
    </row>
    <row r="3821" spans="28:41" s="10" customFormat="1" x14ac:dyDescent="0.2">
      <c r="AB3821" s="48"/>
      <c r="AC3821" s="53"/>
      <c r="AO3821" s="48"/>
    </row>
    <row r="3822" spans="28:41" s="10" customFormat="1" x14ac:dyDescent="0.2">
      <c r="AB3822" s="48"/>
      <c r="AC3822" s="53"/>
      <c r="AO3822" s="48"/>
    </row>
    <row r="3823" spans="28:41" s="10" customFormat="1" x14ac:dyDescent="0.2">
      <c r="AB3823" s="48"/>
      <c r="AC3823" s="53"/>
      <c r="AO3823" s="48"/>
    </row>
    <row r="3824" spans="28:41" s="10" customFormat="1" x14ac:dyDescent="0.2">
      <c r="AB3824" s="48"/>
      <c r="AC3824" s="53"/>
      <c r="AO3824" s="48"/>
    </row>
    <row r="3825" spans="28:41" s="10" customFormat="1" x14ac:dyDescent="0.2">
      <c r="AB3825" s="48"/>
      <c r="AC3825" s="53"/>
      <c r="AO3825" s="48"/>
    </row>
    <row r="3826" spans="28:41" s="10" customFormat="1" x14ac:dyDescent="0.2">
      <c r="AB3826" s="48"/>
      <c r="AC3826" s="53"/>
      <c r="AO3826" s="48"/>
    </row>
    <row r="3827" spans="28:41" s="10" customFormat="1" x14ac:dyDescent="0.2">
      <c r="AB3827" s="48"/>
      <c r="AC3827" s="53"/>
      <c r="AO3827" s="48"/>
    </row>
    <row r="3828" spans="28:41" s="10" customFormat="1" x14ac:dyDescent="0.2">
      <c r="AB3828" s="48"/>
      <c r="AC3828" s="53"/>
      <c r="AO3828" s="48"/>
    </row>
    <row r="3829" spans="28:41" s="10" customFormat="1" x14ac:dyDescent="0.2">
      <c r="AB3829" s="48"/>
      <c r="AC3829" s="53"/>
      <c r="AO3829" s="48"/>
    </row>
    <row r="3830" spans="28:41" s="10" customFormat="1" x14ac:dyDescent="0.2">
      <c r="AB3830" s="48"/>
      <c r="AC3830" s="53"/>
      <c r="AO3830" s="48"/>
    </row>
    <row r="3831" spans="28:41" s="10" customFormat="1" x14ac:dyDescent="0.2">
      <c r="AB3831" s="48"/>
      <c r="AC3831" s="53"/>
      <c r="AO3831" s="48"/>
    </row>
    <row r="3832" spans="28:41" s="10" customFormat="1" x14ac:dyDescent="0.2">
      <c r="AB3832" s="48"/>
      <c r="AC3832" s="53"/>
      <c r="AO3832" s="48"/>
    </row>
    <row r="3833" spans="28:41" s="10" customFormat="1" x14ac:dyDescent="0.2">
      <c r="AB3833" s="48"/>
      <c r="AC3833" s="53"/>
      <c r="AO3833" s="48"/>
    </row>
    <row r="3834" spans="28:41" s="10" customFormat="1" x14ac:dyDescent="0.2">
      <c r="AB3834" s="48"/>
      <c r="AC3834" s="53"/>
      <c r="AO3834" s="48"/>
    </row>
    <row r="3835" spans="28:41" s="10" customFormat="1" x14ac:dyDescent="0.2">
      <c r="AB3835" s="48"/>
      <c r="AC3835" s="53"/>
      <c r="AO3835" s="48"/>
    </row>
    <row r="3836" spans="28:41" s="10" customFormat="1" x14ac:dyDescent="0.2">
      <c r="AB3836" s="48"/>
      <c r="AC3836" s="53"/>
      <c r="AO3836" s="48"/>
    </row>
    <row r="3837" spans="28:41" s="10" customFormat="1" x14ac:dyDescent="0.2">
      <c r="AB3837" s="48"/>
      <c r="AC3837" s="53"/>
      <c r="AO3837" s="48"/>
    </row>
    <row r="3838" spans="28:41" s="10" customFormat="1" x14ac:dyDescent="0.2">
      <c r="AB3838" s="48"/>
      <c r="AC3838" s="53"/>
      <c r="AO3838" s="48"/>
    </row>
    <row r="3839" spans="28:41" s="10" customFormat="1" x14ac:dyDescent="0.2">
      <c r="AB3839" s="48"/>
      <c r="AC3839" s="53"/>
      <c r="AO3839" s="48"/>
    </row>
    <row r="3840" spans="28:41" s="10" customFormat="1" x14ac:dyDescent="0.2">
      <c r="AB3840" s="48"/>
      <c r="AC3840" s="53"/>
      <c r="AO3840" s="48"/>
    </row>
    <row r="3841" spans="28:41" s="10" customFormat="1" x14ac:dyDescent="0.2">
      <c r="AB3841" s="48"/>
      <c r="AC3841" s="53"/>
      <c r="AO3841" s="48"/>
    </row>
    <row r="3842" spans="28:41" s="10" customFormat="1" x14ac:dyDescent="0.2">
      <c r="AB3842" s="48"/>
      <c r="AC3842" s="53"/>
      <c r="AO3842" s="48"/>
    </row>
    <row r="3843" spans="28:41" s="10" customFormat="1" x14ac:dyDescent="0.2">
      <c r="AB3843" s="48"/>
      <c r="AC3843" s="53"/>
      <c r="AO3843" s="48"/>
    </row>
    <row r="3844" spans="28:41" s="10" customFormat="1" x14ac:dyDescent="0.2">
      <c r="AB3844" s="48"/>
      <c r="AC3844" s="53"/>
      <c r="AO3844" s="48"/>
    </row>
    <row r="3845" spans="28:41" s="10" customFormat="1" x14ac:dyDescent="0.2">
      <c r="AB3845" s="48"/>
      <c r="AC3845" s="53"/>
      <c r="AO3845" s="48"/>
    </row>
    <row r="3846" spans="28:41" s="10" customFormat="1" x14ac:dyDescent="0.2">
      <c r="AB3846" s="48"/>
      <c r="AC3846" s="53"/>
      <c r="AO3846" s="48"/>
    </row>
    <row r="3847" spans="28:41" s="10" customFormat="1" x14ac:dyDescent="0.2">
      <c r="AB3847" s="48"/>
      <c r="AC3847" s="53"/>
      <c r="AO3847" s="48"/>
    </row>
    <row r="3848" spans="28:41" s="10" customFormat="1" x14ac:dyDescent="0.2">
      <c r="AB3848" s="48"/>
      <c r="AC3848" s="53"/>
      <c r="AO3848" s="48"/>
    </row>
    <row r="3849" spans="28:41" s="10" customFormat="1" x14ac:dyDescent="0.2">
      <c r="AB3849" s="48"/>
      <c r="AC3849" s="53"/>
      <c r="AO3849" s="48"/>
    </row>
    <row r="3850" spans="28:41" s="10" customFormat="1" x14ac:dyDescent="0.2">
      <c r="AB3850" s="48"/>
      <c r="AC3850" s="53"/>
      <c r="AO3850" s="48"/>
    </row>
    <row r="3851" spans="28:41" s="10" customFormat="1" x14ac:dyDescent="0.2">
      <c r="AB3851" s="48"/>
      <c r="AC3851" s="53"/>
      <c r="AO3851" s="48"/>
    </row>
    <row r="3852" spans="28:41" s="10" customFormat="1" x14ac:dyDescent="0.2">
      <c r="AB3852" s="48"/>
      <c r="AC3852" s="53"/>
      <c r="AO3852" s="48"/>
    </row>
    <row r="3853" spans="28:41" s="10" customFormat="1" x14ac:dyDescent="0.2">
      <c r="AB3853" s="48"/>
      <c r="AC3853" s="53"/>
      <c r="AO3853" s="48"/>
    </row>
    <row r="3854" spans="28:41" s="10" customFormat="1" x14ac:dyDescent="0.2">
      <c r="AB3854" s="48"/>
      <c r="AC3854" s="53"/>
      <c r="AO3854" s="48"/>
    </row>
    <row r="3855" spans="28:41" s="10" customFormat="1" x14ac:dyDescent="0.2">
      <c r="AB3855" s="48"/>
      <c r="AC3855" s="53"/>
      <c r="AO3855" s="48"/>
    </row>
    <row r="3856" spans="28:41" s="10" customFormat="1" x14ac:dyDescent="0.2">
      <c r="AB3856" s="48"/>
      <c r="AC3856" s="53"/>
      <c r="AO3856" s="48"/>
    </row>
    <row r="3857" spans="28:41" s="10" customFormat="1" x14ac:dyDescent="0.2">
      <c r="AB3857" s="48"/>
      <c r="AC3857" s="53"/>
      <c r="AO3857" s="48"/>
    </row>
    <row r="3858" spans="28:41" s="10" customFormat="1" x14ac:dyDescent="0.2">
      <c r="AB3858" s="48"/>
      <c r="AC3858" s="53"/>
      <c r="AO3858" s="48"/>
    </row>
    <row r="3859" spans="28:41" s="10" customFormat="1" x14ac:dyDescent="0.2">
      <c r="AB3859" s="48"/>
      <c r="AC3859" s="53"/>
      <c r="AO3859" s="48"/>
    </row>
    <row r="3860" spans="28:41" s="10" customFormat="1" x14ac:dyDescent="0.2">
      <c r="AB3860" s="48"/>
      <c r="AC3860" s="53"/>
      <c r="AO3860" s="48"/>
    </row>
    <row r="3861" spans="28:41" s="10" customFormat="1" x14ac:dyDescent="0.2">
      <c r="AB3861" s="48"/>
      <c r="AC3861" s="53"/>
      <c r="AO3861" s="48"/>
    </row>
    <row r="3862" spans="28:41" s="10" customFormat="1" x14ac:dyDescent="0.2">
      <c r="AB3862" s="48"/>
      <c r="AC3862" s="53"/>
      <c r="AO3862" s="48"/>
    </row>
    <row r="3863" spans="28:41" s="10" customFormat="1" x14ac:dyDescent="0.2">
      <c r="AB3863" s="48"/>
      <c r="AC3863" s="53"/>
      <c r="AO3863" s="48"/>
    </row>
    <row r="3864" spans="28:41" s="10" customFormat="1" x14ac:dyDescent="0.2">
      <c r="AB3864" s="48"/>
      <c r="AC3864" s="53"/>
      <c r="AO3864" s="48"/>
    </row>
    <row r="3865" spans="28:41" s="10" customFormat="1" x14ac:dyDescent="0.2">
      <c r="AB3865" s="48"/>
      <c r="AC3865" s="53"/>
      <c r="AO3865" s="48"/>
    </row>
    <row r="3866" spans="28:41" s="10" customFormat="1" x14ac:dyDescent="0.2">
      <c r="AB3866" s="48"/>
      <c r="AC3866" s="53"/>
      <c r="AO3866" s="48"/>
    </row>
    <row r="3867" spans="28:41" s="10" customFormat="1" x14ac:dyDescent="0.2">
      <c r="AB3867" s="48"/>
      <c r="AC3867" s="53"/>
      <c r="AO3867" s="48"/>
    </row>
    <row r="3868" spans="28:41" s="10" customFormat="1" x14ac:dyDescent="0.2">
      <c r="AB3868" s="48"/>
      <c r="AC3868" s="53"/>
      <c r="AO3868" s="48"/>
    </row>
    <row r="3869" spans="28:41" s="10" customFormat="1" x14ac:dyDescent="0.2">
      <c r="AB3869" s="48"/>
      <c r="AC3869" s="53"/>
      <c r="AO3869" s="48"/>
    </row>
    <row r="3870" spans="28:41" s="10" customFormat="1" x14ac:dyDescent="0.2">
      <c r="AB3870" s="48"/>
      <c r="AC3870" s="53"/>
      <c r="AO3870" s="48"/>
    </row>
    <row r="3871" spans="28:41" s="10" customFormat="1" x14ac:dyDescent="0.2">
      <c r="AB3871" s="48"/>
      <c r="AC3871" s="53"/>
      <c r="AO3871" s="48"/>
    </row>
    <row r="3872" spans="28:41" s="10" customFormat="1" x14ac:dyDescent="0.2">
      <c r="AB3872" s="48"/>
      <c r="AC3872" s="53"/>
      <c r="AO3872" s="48"/>
    </row>
    <row r="3873" spans="28:41" s="10" customFormat="1" x14ac:dyDescent="0.2">
      <c r="AB3873" s="48"/>
      <c r="AC3873" s="53"/>
      <c r="AO3873" s="48"/>
    </row>
    <row r="3874" spans="28:41" s="10" customFormat="1" x14ac:dyDescent="0.2">
      <c r="AB3874" s="48"/>
      <c r="AC3874" s="53"/>
      <c r="AO3874" s="48"/>
    </row>
    <row r="3875" spans="28:41" s="10" customFormat="1" x14ac:dyDescent="0.2">
      <c r="AB3875" s="48"/>
      <c r="AC3875" s="53"/>
      <c r="AO3875" s="48"/>
    </row>
    <row r="3876" spans="28:41" s="10" customFormat="1" x14ac:dyDescent="0.2">
      <c r="AB3876" s="48"/>
      <c r="AC3876" s="53"/>
      <c r="AO3876" s="48"/>
    </row>
    <row r="3877" spans="28:41" s="10" customFormat="1" x14ac:dyDescent="0.2">
      <c r="AB3877" s="48"/>
      <c r="AC3877" s="53"/>
      <c r="AO3877" s="48"/>
    </row>
    <row r="3878" spans="28:41" s="10" customFormat="1" x14ac:dyDescent="0.2">
      <c r="AB3878" s="48"/>
      <c r="AC3878" s="53"/>
      <c r="AO3878" s="48"/>
    </row>
    <row r="3879" spans="28:41" s="10" customFormat="1" x14ac:dyDescent="0.2">
      <c r="AB3879" s="48"/>
      <c r="AC3879" s="53"/>
      <c r="AO3879" s="48"/>
    </row>
    <row r="3880" spans="28:41" s="10" customFormat="1" x14ac:dyDescent="0.2">
      <c r="AB3880" s="48"/>
      <c r="AC3880" s="53"/>
      <c r="AO3880" s="48"/>
    </row>
    <row r="3881" spans="28:41" s="10" customFormat="1" x14ac:dyDescent="0.2">
      <c r="AB3881" s="48"/>
      <c r="AC3881" s="53"/>
      <c r="AO3881" s="48"/>
    </row>
    <row r="3882" spans="28:41" s="10" customFormat="1" x14ac:dyDescent="0.2">
      <c r="AB3882" s="48"/>
      <c r="AC3882" s="53"/>
      <c r="AO3882" s="48"/>
    </row>
    <row r="3883" spans="28:41" s="10" customFormat="1" x14ac:dyDescent="0.2">
      <c r="AB3883" s="48"/>
      <c r="AC3883" s="53"/>
      <c r="AO3883" s="48"/>
    </row>
    <row r="3884" spans="28:41" s="10" customFormat="1" x14ac:dyDescent="0.2">
      <c r="AB3884" s="48"/>
      <c r="AC3884" s="53"/>
      <c r="AO3884" s="48"/>
    </row>
    <row r="3885" spans="28:41" s="10" customFormat="1" x14ac:dyDescent="0.2">
      <c r="AB3885" s="48"/>
      <c r="AC3885" s="53"/>
      <c r="AO3885" s="48"/>
    </row>
    <row r="3886" spans="28:41" s="10" customFormat="1" x14ac:dyDescent="0.2">
      <c r="AB3886" s="48"/>
      <c r="AC3886" s="53"/>
      <c r="AO3886" s="48"/>
    </row>
    <row r="3887" spans="28:41" s="10" customFormat="1" x14ac:dyDescent="0.2">
      <c r="AB3887" s="48"/>
      <c r="AC3887" s="53"/>
      <c r="AO3887" s="48"/>
    </row>
    <row r="3888" spans="28:41" s="10" customFormat="1" x14ac:dyDescent="0.2">
      <c r="AB3888" s="48"/>
      <c r="AC3888" s="53"/>
      <c r="AO3888" s="48"/>
    </row>
    <row r="3889" spans="28:41" s="10" customFormat="1" x14ac:dyDescent="0.2">
      <c r="AB3889" s="48"/>
      <c r="AC3889" s="53"/>
      <c r="AO3889" s="48"/>
    </row>
    <row r="3890" spans="28:41" s="10" customFormat="1" x14ac:dyDescent="0.2">
      <c r="AB3890" s="48"/>
      <c r="AC3890" s="53"/>
      <c r="AO3890" s="48"/>
    </row>
    <row r="3891" spans="28:41" s="10" customFormat="1" x14ac:dyDescent="0.2">
      <c r="AB3891" s="48"/>
      <c r="AC3891" s="53"/>
      <c r="AO3891" s="48"/>
    </row>
    <row r="3892" spans="28:41" s="10" customFormat="1" x14ac:dyDescent="0.2">
      <c r="AB3892" s="48"/>
      <c r="AC3892" s="53"/>
      <c r="AO3892" s="48"/>
    </row>
    <row r="3893" spans="28:41" s="10" customFormat="1" x14ac:dyDescent="0.2">
      <c r="AB3893" s="48"/>
      <c r="AC3893" s="53"/>
      <c r="AO3893" s="48"/>
    </row>
    <row r="3894" spans="28:41" s="10" customFormat="1" x14ac:dyDescent="0.2">
      <c r="AB3894" s="48"/>
      <c r="AC3894" s="53"/>
      <c r="AO3894" s="48"/>
    </row>
    <row r="3895" spans="28:41" s="10" customFormat="1" x14ac:dyDescent="0.2">
      <c r="AB3895" s="48"/>
      <c r="AC3895" s="53"/>
      <c r="AO3895" s="48"/>
    </row>
    <row r="3896" spans="28:41" s="10" customFormat="1" x14ac:dyDescent="0.2">
      <c r="AB3896" s="48"/>
      <c r="AC3896" s="53"/>
      <c r="AO3896" s="48"/>
    </row>
    <row r="3897" spans="28:41" s="10" customFormat="1" x14ac:dyDescent="0.2">
      <c r="AB3897" s="48"/>
      <c r="AC3897" s="53"/>
      <c r="AO3897" s="48"/>
    </row>
    <row r="3898" spans="28:41" s="10" customFormat="1" x14ac:dyDescent="0.2">
      <c r="AB3898" s="48"/>
      <c r="AC3898" s="53"/>
      <c r="AO3898" s="48"/>
    </row>
    <row r="3899" spans="28:41" s="10" customFormat="1" x14ac:dyDescent="0.2">
      <c r="AB3899" s="48"/>
      <c r="AC3899" s="53"/>
      <c r="AO3899" s="48"/>
    </row>
    <row r="3900" spans="28:41" s="10" customFormat="1" x14ac:dyDescent="0.2">
      <c r="AB3900" s="48"/>
      <c r="AC3900" s="53"/>
      <c r="AO3900" s="48"/>
    </row>
    <row r="3901" spans="28:41" s="10" customFormat="1" x14ac:dyDescent="0.2">
      <c r="AB3901" s="48"/>
      <c r="AC3901" s="53"/>
      <c r="AO3901" s="48"/>
    </row>
    <row r="3902" spans="28:41" s="10" customFormat="1" x14ac:dyDescent="0.2">
      <c r="AB3902" s="48"/>
      <c r="AC3902" s="53"/>
      <c r="AO3902" s="48"/>
    </row>
    <row r="3903" spans="28:41" s="10" customFormat="1" x14ac:dyDescent="0.2">
      <c r="AB3903" s="48"/>
      <c r="AC3903" s="53"/>
      <c r="AO3903" s="48"/>
    </row>
    <row r="3904" spans="28:41" s="10" customFormat="1" x14ac:dyDescent="0.2">
      <c r="AB3904" s="48"/>
      <c r="AC3904" s="53"/>
      <c r="AO3904" s="48"/>
    </row>
    <row r="3905" spans="28:41" s="10" customFormat="1" x14ac:dyDescent="0.2">
      <c r="AB3905" s="48"/>
      <c r="AC3905" s="53"/>
      <c r="AO3905" s="48"/>
    </row>
    <row r="3906" spans="28:41" s="10" customFormat="1" x14ac:dyDescent="0.2">
      <c r="AB3906" s="48"/>
      <c r="AC3906" s="53"/>
      <c r="AO3906" s="48"/>
    </row>
    <row r="3907" spans="28:41" s="10" customFormat="1" x14ac:dyDescent="0.2">
      <c r="AB3907" s="48"/>
      <c r="AC3907" s="53"/>
      <c r="AO3907" s="48"/>
    </row>
    <row r="3908" spans="28:41" s="10" customFormat="1" x14ac:dyDescent="0.2">
      <c r="AB3908" s="48"/>
      <c r="AC3908" s="53"/>
      <c r="AO3908" s="48"/>
    </row>
    <row r="3909" spans="28:41" s="10" customFormat="1" x14ac:dyDescent="0.2">
      <c r="AB3909" s="48"/>
      <c r="AC3909" s="53"/>
      <c r="AO3909" s="48"/>
    </row>
    <row r="3910" spans="28:41" s="10" customFormat="1" x14ac:dyDescent="0.2">
      <c r="AB3910" s="48"/>
      <c r="AC3910" s="53"/>
      <c r="AO3910" s="48"/>
    </row>
    <row r="3911" spans="28:41" s="10" customFormat="1" x14ac:dyDescent="0.2">
      <c r="AB3911" s="48"/>
      <c r="AC3911" s="53"/>
      <c r="AO3911" s="48"/>
    </row>
    <row r="3912" spans="28:41" s="10" customFormat="1" x14ac:dyDescent="0.2">
      <c r="AB3912" s="48"/>
      <c r="AC3912" s="53"/>
      <c r="AO3912" s="48"/>
    </row>
    <row r="3913" spans="28:41" s="10" customFormat="1" x14ac:dyDescent="0.2">
      <c r="AB3913" s="48"/>
      <c r="AC3913" s="53"/>
      <c r="AO3913" s="48"/>
    </row>
    <row r="3914" spans="28:41" s="10" customFormat="1" x14ac:dyDescent="0.2">
      <c r="AB3914" s="48"/>
      <c r="AC3914" s="53"/>
      <c r="AO3914" s="48"/>
    </row>
    <row r="3915" spans="28:41" s="10" customFormat="1" x14ac:dyDescent="0.2">
      <c r="AB3915" s="48"/>
      <c r="AC3915" s="53"/>
      <c r="AO3915" s="48"/>
    </row>
    <row r="3916" spans="28:41" s="10" customFormat="1" x14ac:dyDescent="0.2">
      <c r="AB3916" s="48"/>
      <c r="AC3916" s="53"/>
      <c r="AO3916" s="48"/>
    </row>
    <row r="3917" spans="28:41" s="10" customFormat="1" x14ac:dyDescent="0.2">
      <c r="AB3917" s="48"/>
      <c r="AC3917" s="53"/>
      <c r="AO3917" s="48"/>
    </row>
    <row r="3918" spans="28:41" s="10" customFormat="1" x14ac:dyDescent="0.2">
      <c r="AB3918" s="48"/>
      <c r="AC3918" s="53"/>
      <c r="AO3918" s="48"/>
    </row>
    <row r="3919" spans="28:41" s="10" customFormat="1" x14ac:dyDescent="0.2">
      <c r="AB3919" s="48"/>
      <c r="AC3919" s="53"/>
      <c r="AO3919" s="48"/>
    </row>
    <row r="3920" spans="28:41" s="10" customFormat="1" x14ac:dyDescent="0.2">
      <c r="AB3920" s="48"/>
      <c r="AC3920" s="53"/>
      <c r="AO3920" s="48"/>
    </row>
    <row r="3921" spans="28:41" s="10" customFormat="1" x14ac:dyDescent="0.2">
      <c r="AB3921" s="48"/>
      <c r="AC3921" s="53"/>
      <c r="AO3921" s="48"/>
    </row>
    <row r="3922" spans="28:41" s="10" customFormat="1" x14ac:dyDescent="0.2">
      <c r="AB3922" s="48"/>
      <c r="AC3922" s="53"/>
      <c r="AO3922" s="48"/>
    </row>
    <row r="3923" spans="28:41" s="10" customFormat="1" x14ac:dyDescent="0.2">
      <c r="AB3923" s="48"/>
      <c r="AC3923" s="53"/>
      <c r="AO3923" s="48"/>
    </row>
    <row r="3924" spans="28:41" s="10" customFormat="1" x14ac:dyDescent="0.2">
      <c r="AB3924" s="48"/>
      <c r="AC3924" s="53"/>
      <c r="AO3924" s="48"/>
    </row>
    <row r="3925" spans="28:41" s="10" customFormat="1" x14ac:dyDescent="0.2">
      <c r="AB3925" s="48"/>
      <c r="AC3925" s="53"/>
      <c r="AO3925" s="48"/>
    </row>
    <row r="3926" spans="28:41" s="10" customFormat="1" x14ac:dyDescent="0.2">
      <c r="AB3926" s="48"/>
      <c r="AC3926" s="53"/>
      <c r="AO3926" s="48"/>
    </row>
    <row r="3927" spans="28:41" s="10" customFormat="1" x14ac:dyDescent="0.2">
      <c r="AB3927" s="48"/>
      <c r="AC3927" s="53"/>
      <c r="AO3927" s="48"/>
    </row>
    <row r="3928" spans="28:41" s="10" customFormat="1" x14ac:dyDescent="0.2">
      <c r="AB3928" s="48"/>
      <c r="AC3928" s="53"/>
      <c r="AO3928" s="48"/>
    </row>
    <row r="3929" spans="28:41" s="10" customFormat="1" x14ac:dyDescent="0.2">
      <c r="AB3929" s="48"/>
      <c r="AC3929" s="53"/>
      <c r="AO3929" s="48"/>
    </row>
    <row r="3930" spans="28:41" s="10" customFormat="1" x14ac:dyDescent="0.2">
      <c r="AB3930" s="48"/>
      <c r="AC3930" s="53"/>
      <c r="AO3930" s="48"/>
    </row>
    <row r="3931" spans="28:41" s="10" customFormat="1" x14ac:dyDescent="0.2">
      <c r="AB3931" s="48"/>
      <c r="AC3931" s="53"/>
      <c r="AO3931" s="48"/>
    </row>
    <row r="3932" spans="28:41" s="10" customFormat="1" x14ac:dyDescent="0.2">
      <c r="AB3932" s="48"/>
      <c r="AC3932" s="53"/>
      <c r="AO3932" s="48"/>
    </row>
    <row r="3933" spans="28:41" s="10" customFormat="1" x14ac:dyDescent="0.2">
      <c r="AB3933" s="48"/>
      <c r="AC3933" s="53"/>
      <c r="AO3933" s="48"/>
    </row>
    <row r="3934" spans="28:41" s="10" customFormat="1" x14ac:dyDescent="0.2">
      <c r="AB3934" s="48"/>
      <c r="AC3934" s="53"/>
      <c r="AO3934" s="48"/>
    </row>
    <row r="3935" spans="28:41" s="10" customFormat="1" x14ac:dyDescent="0.2">
      <c r="AB3935" s="48"/>
      <c r="AC3935" s="53"/>
      <c r="AO3935" s="48"/>
    </row>
    <row r="3936" spans="28:41" s="10" customFormat="1" x14ac:dyDescent="0.2">
      <c r="AB3936" s="48"/>
      <c r="AC3936" s="53"/>
      <c r="AO3936" s="48"/>
    </row>
    <row r="3937" spans="28:41" s="10" customFormat="1" x14ac:dyDescent="0.2">
      <c r="AB3937" s="48"/>
      <c r="AC3937" s="53"/>
      <c r="AO3937" s="48"/>
    </row>
    <row r="3938" spans="28:41" s="10" customFormat="1" x14ac:dyDescent="0.2">
      <c r="AB3938" s="48"/>
      <c r="AC3938" s="53"/>
      <c r="AO3938" s="48"/>
    </row>
    <row r="3939" spans="28:41" s="10" customFormat="1" x14ac:dyDescent="0.2">
      <c r="AB3939" s="48"/>
      <c r="AC3939" s="53"/>
      <c r="AO3939" s="48"/>
    </row>
    <row r="3940" spans="28:41" s="10" customFormat="1" x14ac:dyDescent="0.2">
      <c r="AB3940" s="48"/>
      <c r="AC3940" s="53"/>
      <c r="AO3940" s="48"/>
    </row>
    <row r="3941" spans="28:41" s="10" customFormat="1" x14ac:dyDescent="0.2">
      <c r="AB3941" s="48"/>
      <c r="AC3941" s="53"/>
      <c r="AO3941" s="48"/>
    </row>
    <row r="3942" spans="28:41" s="10" customFormat="1" x14ac:dyDescent="0.2">
      <c r="AB3942" s="48"/>
      <c r="AC3942" s="53"/>
      <c r="AO3942" s="48"/>
    </row>
    <row r="3943" spans="28:41" s="10" customFormat="1" x14ac:dyDescent="0.2">
      <c r="AB3943" s="48"/>
      <c r="AC3943" s="53"/>
      <c r="AO3943" s="48"/>
    </row>
    <row r="3944" spans="28:41" s="10" customFormat="1" x14ac:dyDescent="0.2">
      <c r="AB3944" s="48"/>
      <c r="AC3944" s="53"/>
      <c r="AO3944" s="48"/>
    </row>
    <row r="3945" spans="28:41" s="10" customFormat="1" x14ac:dyDescent="0.2">
      <c r="AB3945" s="48"/>
      <c r="AC3945" s="53"/>
      <c r="AO3945" s="48"/>
    </row>
    <row r="3946" spans="28:41" s="10" customFormat="1" x14ac:dyDescent="0.2">
      <c r="AB3946" s="48"/>
      <c r="AC3946" s="53"/>
      <c r="AO3946" s="48"/>
    </row>
    <row r="3947" spans="28:41" s="10" customFormat="1" x14ac:dyDescent="0.2">
      <c r="AB3947" s="48"/>
      <c r="AC3947" s="53"/>
      <c r="AO3947" s="48"/>
    </row>
    <row r="3948" spans="28:41" s="10" customFormat="1" x14ac:dyDescent="0.2">
      <c r="AB3948" s="48"/>
      <c r="AC3948" s="53"/>
      <c r="AO3948" s="48"/>
    </row>
    <row r="3949" spans="28:41" s="10" customFormat="1" x14ac:dyDescent="0.2">
      <c r="AB3949" s="48"/>
      <c r="AC3949" s="53"/>
      <c r="AO3949" s="48"/>
    </row>
    <row r="3950" spans="28:41" s="10" customFormat="1" x14ac:dyDescent="0.2">
      <c r="AB3950" s="48"/>
      <c r="AC3950" s="53"/>
      <c r="AO3950" s="48"/>
    </row>
    <row r="3951" spans="28:41" s="10" customFormat="1" x14ac:dyDescent="0.2">
      <c r="AB3951" s="48"/>
      <c r="AC3951" s="53"/>
      <c r="AO3951" s="48"/>
    </row>
    <row r="3952" spans="28:41" s="10" customFormat="1" x14ac:dyDescent="0.2">
      <c r="AB3952" s="48"/>
      <c r="AC3952" s="53"/>
      <c r="AO3952" s="48"/>
    </row>
    <row r="3953" spans="28:41" s="10" customFormat="1" x14ac:dyDescent="0.2">
      <c r="AB3953" s="48"/>
      <c r="AC3953" s="53"/>
      <c r="AO3953" s="48"/>
    </row>
    <row r="3954" spans="28:41" s="10" customFormat="1" x14ac:dyDescent="0.2">
      <c r="AB3954" s="48"/>
      <c r="AC3954" s="53"/>
      <c r="AO3954" s="48"/>
    </row>
    <row r="3955" spans="28:41" s="10" customFormat="1" x14ac:dyDescent="0.2">
      <c r="AB3955" s="48"/>
      <c r="AC3955" s="53"/>
      <c r="AO3955" s="48"/>
    </row>
    <row r="3956" spans="28:41" s="10" customFormat="1" x14ac:dyDescent="0.2">
      <c r="AB3956" s="48"/>
      <c r="AC3956" s="53"/>
      <c r="AO3956" s="48"/>
    </row>
    <row r="3957" spans="28:41" s="10" customFormat="1" x14ac:dyDescent="0.2">
      <c r="AB3957" s="48"/>
      <c r="AC3957" s="53"/>
      <c r="AO3957" s="48"/>
    </row>
    <row r="3958" spans="28:41" s="10" customFormat="1" x14ac:dyDescent="0.2">
      <c r="AB3958" s="48"/>
      <c r="AC3958" s="53"/>
      <c r="AO3958" s="48"/>
    </row>
    <row r="3959" spans="28:41" s="10" customFormat="1" x14ac:dyDescent="0.2">
      <c r="AB3959" s="48"/>
      <c r="AC3959" s="53"/>
      <c r="AO3959" s="48"/>
    </row>
    <row r="3960" spans="28:41" s="10" customFormat="1" x14ac:dyDescent="0.2">
      <c r="AB3960" s="48"/>
      <c r="AC3960" s="53"/>
      <c r="AO3960" s="48"/>
    </row>
    <row r="3961" spans="28:41" s="10" customFormat="1" x14ac:dyDescent="0.2">
      <c r="AB3961" s="48"/>
      <c r="AC3961" s="53"/>
      <c r="AO3961" s="48"/>
    </row>
    <row r="3962" spans="28:41" s="10" customFormat="1" x14ac:dyDescent="0.2">
      <c r="AB3962" s="48"/>
      <c r="AC3962" s="53"/>
      <c r="AO3962" s="48"/>
    </row>
    <row r="3963" spans="28:41" s="10" customFormat="1" x14ac:dyDescent="0.2">
      <c r="AB3963" s="48"/>
      <c r="AC3963" s="53"/>
      <c r="AO3963" s="48"/>
    </row>
    <row r="3964" spans="28:41" s="10" customFormat="1" x14ac:dyDescent="0.2">
      <c r="AB3964" s="48"/>
      <c r="AC3964" s="53"/>
      <c r="AO3964" s="48"/>
    </row>
    <row r="3965" spans="28:41" s="10" customFormat="1" x14ac:dyDescent="0.2">
      <c r="AB3965" s="48"/>
      <c r="AC3965" s="53"/>
      <c r="AO3965" s="48"/>
    </row>
    <row r="3966" spans="28:41" s="10" customFormat="1" x14ac:dyDescent="0.2">
      <c r="AB3966" s="48"/>
      <c r="AC3966" s="53"/>
      <c r="AO3966" s="48"/>
    </row>
    <row r="3967" spans="28:41" s="10" customFormat="1" x14ac:dyDescent="0.2">
      <c r="AB3967" s="48"/>
      <c r="AC3967" s="53"/>
      <c r="AO3967" s="48"/>
    </row>
    <row r="3968" spans="28:41" s="10" customFormat="1" x14ac:dyDescent="0.2">
      <c r="AB3968" s="48"/>
      <c r="AC3968" s="53"/>
      <c r="AO3968" s="48"/>
    </row>
    <row r="3969" spans="28:41" s="10" customFormat="1" x14ac:dyDescent="0.2">
      <c r="AB3969" s="48"/>
      <c r="AC3969" s="53"/>
      <c r="AO3969" s="48"/>
    </row>
    <row r="3970" spans="28:41" s="10" customFormat="1" x14ac:dyDescent="0.2">
      <c r="AB3970" s="48"/>
      <c r="AC3970" s="53"/>
      <c r="AO3970" s="48"/>
    </row>
    <row r="3971" spans="28:41" s="10" customFormat="1" x14ac:dyDescent="0.2">
      <c r="AB3971" s="48"/>
      <c r="AC3971" s="53"/>
      <c r="AO3971" s="48"/>
    </row>
    <row r="3972" spans="28:41" s="10" customFormat="1" x14ac:dyDescent="0.2">
      <c r="AB3972" s="48"/>
      <c r="AC3972" s="53"/>
      <c r="AO3972" s="48"/>
    </row>
    <row r="3973" spans="28:41" s="10" customFormat="1" x14ac:dyDescent="0.2">
      <c r="AB3973" s="48"/>
      <c r="AC3973" s="53"/>
      <c r="AO3973" s="48"/>
    </row>
    <row r="3974" spans="28:41" s="10" customFormat="1" x14ac:dyDescent="0.2">
      <c r="AB3974" s="48"/>
      <c r="AC3974" s="53"/>
      <c r="AO3974" s="48"/>
    </row>
    <row r="3975" spans="28:41" s="10" customFormat="1" x14ac:dyDescent="0.2">
      <c r="AB3975" s="48"/>
      <c r="AC3975" s="53"/>
      <c r="AO3975" s="48"/>
    </row>
    <row r="3976" spans="28:41" s="10" customFormat="1" x14ac:dyDescent="0.2">
      <c r="AB3976" s="48"/>
      <c r="AC3976" s="53"/>
      <c r="AO3976" s="48"/>
    </row>
    <row r="3977" spans="28:41" s="10" customFormat="1" x14ac:dyDescent="0.2">
      <c r="AB3977" s="48"/>
      <c r="AC3977" s="53"/>
      <c r="AO3977" s="48"/>
    </row>
    <row r="3978" spans="28:41" s="10" customFormat="1" x14ac:dyDescent="0.2">
      <c r="AB3978" s="48"/>
      <c r="AC3978" s="53"/>
      <c r="AO3978" s="48"/>
    </row>
    <row r="3979" spans="28:41" s="10" customFormat="1" x14ac:dyDescent="0.2">
      <c r="AB3979" s="48"/>
      <c r="AC3979" s="53"/>
      <c r="AO3979" s="48"/>
    </row>
    <row r="3980" spans="28:41" s="10" customFormat="1" x14ac:dyDescent="0.2">
      <c r="AB3980" s="48"/>
      <c r="AC3980" s="53"/>
      <c r="AO3980" s="48"/>
    </row>
    <row r="3981" spans="28:41" s="10" customFormat="1" x14ac:dyDescent="0.2">
      <c r="AB3981" s="48"/>
      <c r="AC3981" s="53"/>
      <c r="AO3981" s="48"/>
    </row>
    <row r="3982" spans="28:41" s="10" customFormat="1" x14ac:dyDescent="0.2">
      <c r="AB3982" s="48"/>
      <c r="AC3982" s="53"/>
      <c r="AO3982" s="48"/>
    </row>
    <row r="3983" spans="28:41" s="10" customFormat="1" x14ac:dyDescent="0.2">
      <c r="AB3983" s="48"/>
      <c r="AC3983" s="53"/>
      <c r="AO3983" s="48"/>
    </row>
    <row r="3984" spans="28:41" s="10" customFormat="1" x14ac:dyDescent="0.2">
      <c r="AB3984" s="48"/>
      <c r="AC3984" s="53"/>
      <c r="AO3984" s="48"/>
    </row>
    <row r="3985" spans="28:41" s="10" customFormat="1" x14ac:dyDescent="0.2">
      <c r="AB3985" s="48"/>
      <c r="AC3985" s="53"/>
      <c r="AO3985" s="48"/>
    </row>
    <row r="3986" spans="28:41" s="10" customFormat="1" x14ac:dyDescent="0.2">
      <c r="AB3986" s="48"/>
      <c r="AC3986" s="53"/>
      <c r="AO3986" s="48"/>
    </row>
    <row r="3987" spans="28:41" s="10" customFormat="1" x14ac:dyDescent="0.2">
      <c r="AB3987" s="48"/>
      <c r="AC3987" s="53"/>
      <c r="AO3987" s="48"/>
    </row>
    <row r="3988" spans="28:41" s="10" customFormat="1" x14ac:dyDescent="0.2">
      <c r="AB3988" s="48"/>
      <c r="AC3988" s="53"/>
      <c r="AO3988" s="48"/>
    </row>
    <row r="3989" spans="28:41" s="10" customFormat="1" x14ac:dyDescent="0.2">
      <c r="AB3989" s="48"/>
      <c r="AC3989" s="53"/>
      <c r="AO3989" s="48"/>
    </row>
    <row r="3990" spans="28:41" s="10" customFormat="1" x14ac:dyDescent="0.2">
      <c r="AB3990" s="48"/>
      <c r="AC3990" s="53"/>
      <c r="AO3990" s="48"/>
    </row>
    <row r="3991" spans="28:41" s="10" customFormat="1" x14ac:dyDescent="0.2">
      <c r="AB3991" s="48"/>
      <c r="AC3991" s="53"/>
      <c r="AO3991" s="48"/>
    </row>
    <row r="3992" spans="28:41" s="10" customFormat="1" x14ac:dyDescent="0.2">
      <c r="AB3992" s="48"/>
      <c r="AC3992" s="53"/>
      <c r="AO3992" s="48"/>
    </row>
    <row r="3993" spans="28:41" s="10" customFormat="1" x14ac:dyDescent="0.2">
      <c r="AB3993" s="48"/>
      <c r="AC3993" s="53"/>
      <c r="AO3993" s="48"/>
    </row>
    <row r="3994" spans="28:41" s="10" customFormat="1" x14ac:dyDescent="0.2">
      <c r="AB3994" s="48"/>
      <c r="AC3994" s="53"/>
      <c r="AO3994" s="48"/>
    </row>
    <row r="3995" spans="28:41" s="10" customFormat="1" x14ac:dyDescent="0.2">
      <c r="AB3995" s="48"/>
      <c r="AC3995" s="53"/>
      <c r="AO3995" s="48"/>
    </row>
    <row r="3996" spans="28:41" s="10" customFormat="1" x14ac:dyDescent="0.2">
      <c r="AB3996" s="48"/>
      <c r="AC3996" s="53"/>
      <c r="AO3996" s="48"/>
    </row>
    <row r="3997" spans="28:41" s="10" customFormat="1" x14ac:dyDescent="0.2">
      <c r="AB3997" s="48"/>
      <c r="AC3997" s="53"/>
      <c r="AO3997" s="48"/>
    </row>
    <row r="3998" spans="28:41" s="10" customFormat="1" x14ac:dyDescent="0.2">
      <c r="AB3998" s="48"/>
      <c r="AC3998" s="53"/>
      <c r="AO3998" s="48"/>
    </row>
    <row r="3999" spans="28:41" s="10" customFormat="1" x14ac:dyDescent="0.2">
      <c r="AB3999" s="48"/>
      <c r="AC3999" s="53"/>
      <c r="AO3999" s="48"/>
    </row>
    <row r="4000" spans="28:41" s="10" customFormat="1" x14ac:dyDescent="0.2">
      <c r="AB4000" s="48"/>
      <c r="AC4000" s="53"/>
      <c r="AO4000" s="48"/>
    </row>
    <row r="4001" spans="28:41" s="10" customFormat="1" x14ac:dyDescent="0.2">
      <c r="AB4001" s="48"/>
      <c r="AC4001" s="53"/>
      <c r="AO4001" s="48"/>
    </row>
    <row r="4002" spans="28:41" s="10" customFormat="1" x14ac:dyDescent="0.2">
      <c r="AB4002" s="48"/>
      <c r="AC4002" s="53"/>
      <c r="AO4002" s="48"/>
    </row>
    <row r="4003" spans="28:41" s="10" customFormat="1" x14ac:dyDescent="0.2">
      <c r="AB4003" s="48"/>
      <c r="AC4003" s="53"/>
      <c r="AO4003" s="48"/>
    </row>
    <row r="4004" spans="28:41" s="10" customFormat="1" x14ac:dyDescent="0.2">
      <c r="AB4004" s="48"/>
      <c r="AC4004" s="53"/>
      <c r="AO4004" s="48"/>
    </row>
    <row r="4005" spans="28:41" s="10" customFormat="1" x14ac:dyDescent="0.2">
      <c r="AB4005" s="48"/>
      <c r="AC4005" s="53"/>
      <c r="AO4005" s="48"/>
    </row>
    <row r="4006" spans="28:41" s="10" customFormat="1" x14ac:dyDescent="0.2">
      <c r="AB4006" s="48"/>
      <c r="AC4006" s="53"/>
      <c r="AO4006" s="48"/>
    </row>
    <row r="4007" spans="28:41" s="10" customFormat="1" x14ac:dyDescent="0.2">
      <c r="AB4007" s="48"/>
      <c r="AC4007" s="53"/>
      <c r="AO4007" s="48"/>
    </row>
    <row r="4008" spans="28:41" s="10" customFormat="1" x14ac:dyDescent="0.2">
      <c r="AB4008" s="48"/>
      <c r="AC4008" s="53"/>
      <c r="AO4008" s="48"/>
    </row>
    <row r="4009" spans="28:41" s="10" customFormat="1" x14ac:dyDescent="0.2">
      <c r="AB4009" s="48"/>
      <c r="AC4009" s="53"/>
      <c r="AO4009" s="48"/>
    </row>
    <row r="4010" spans="28:41" s="10" customFormat="1" x14ac:dyDescent="0.2">
      <c r="AB4010" s="48"/>
      <c r="AC4010" s="53"/>
      <c r="AO4010" s="48"/>
    </row>
    <row r="4011" spans="28:41" s="10" customFormat="1" x14ac:dyDescent="0.2">
      <c r="AB4011" s="48"/>
      <c r="AC4011" s="53"/>
      <c r="AO4011" s="48"/>
    </row>
    <row r="4012" spans="28:41" s="10" customFormat="1" x14ac:dyDescent="0.2">
      <c r="AB4012" s="48"/>
      <c r="AC4012" s="53"/>
      <c r="AO4012" s="48"/>
    </row>
    <row r="4013" spans="28:41" s="10" customFormat="1" x14ac:dyDescent="0.2">
      <c r="AB4013" s="48"/>
      <c r="AC4013" s="53"/>
      <c r="AO4013" s="48"/>
    </row>
    <row r="4014" spans="28:41" s="10" customFormat="1" x14ac:dyDescent="0.2">
      <c r="AB4014" s="48"/>
      <c r="AC4014" s="53"/>
      <c r="AO4014" s="48"/>
    </row>
    <row r="4015" spans="28:41" s="10" customFormat="1" x14ac:dyDescent="0.2">
      <c r="AB4015" s="48"/>
      <c r="AC4015" s="53"/>
      <c r="AO4015" s="48"/>
    </row>
    <row r="4016" spans="28:41" s="10" customFormat="1" x14ac:dyDescent="0.2">
      <c r="AB4016" s="48"/>
      <c r="AC4016" s="53"/>
      <c r="AO4016" s="48"/>
    </row>
    <row r="4017" spans="28:41" s="10" customFormat="1" x14ac:dyDescent="0.2">
      <c r="AB4017" s="48"/>
      <c r="AC4017" s="53"/>
      <c r="AO4017" s="48"/>
    </row>
    <row r="4018" spans="28:41" s="10" customFormat="1" x14ac:dyDescent="0.2">
      <c r="AB4018" s="48"/>
      <c r="AC4018" s="53"/>
      <c r="AO4018" s="48"/>
    </row>
    <row r="4019" spans="28:41" s="10" customFormat="1" x14ac:dyDescent="0.2">
      <c r="AB4019" s="48"/>
      <c r="AC4019" s="53"/>
      <c r="AO4019" s="48"/>
    </row>
    <row r="4020" spans="28:41" s="10" customFormat="1" x14ac:dyDescent="0.2">
      <c r="AB4020" s="48"/>
      <c r="AC4020" s="53"/>
      <c r="AO4020" s="48"/>
    </row>
    <row r="4021" spans="28:41" s="10" customFormat="1" x14ac:dyDescent="0.2">
      <c r="AB4021" s="48"/>
      <c r="AC4021" s="53"/>
      <c r="AO4021" s="48"/>
    </row>
    <row r="4022" spans="28:41" s="10" customFormat="1" x14ac:dyDescent="0.2">
      <c r="AB4022" s="48"/>
      <c r="AC4022" s="53"/>
      <c r="AO4022" s="48"/>
    </row>
    <row r="4023" spans="28:41" s="10" customFormat="1" x14ac:dyDescent="0.2">
      <c r="AB4023" s="48"/>
      <c r="AC4023" s="53"/>
      <c r="AO4023" s="48"/>
    </row>
    <row r="4024" spans="28:41" s="10" customFormat="1" x14ac:dyDescent="0.2">
      <c r="AB4024" s="48"/>
      <c r="AC4024" s="53"/>
      <c r="AO4024" s="48"/>
    </row>
    <row r="4025" spans="28:41" s="10" customFormat="1" x14ac:dyDescent="0.2">
      <c r="AB4025" s="48"/>
      <c r="AC4025" s="53"/>
      <c r="AO4025" s="48"/>
    </row>
    <row r="4026" spans="28:41" s="10" customFormat="1" x14ac:dyDescent="0.2">
      <c r="AB4026" s="48"/>
      <c r="AC4026" s="53"/>
      <c r="AO4026" s="48"/>
    </row>
    <row r="4027" spans="28:41" s="10" customFormat="1" x14ac:dyDescent="0.2">
      <c r="AB4027" s="48"/>
      <c r="AC4027" s="53"/>
      <c r="AO4027" s="48"/>
    </row>
    <row r="4028" spans="28:41" s="10" customFormat="1" x14ac:dyDescent="0.2">
      <c r="AB4028" s="48"/>
      <c r="AC4028" s="53"/>
      <c r="AO4028" s="48"/>
    </row>
    <row r="4029" spans="28:41" s="10" customFormat="1" x14ac:dyDescent="0.2">
      <c r="AB4029" s="48"/>
      <c r="AC4029" s="53"/>
      <c r="AO4029" s="48"/>
    </row>
    <row r="4030" spans="28:41" s="10" customFormat="1" x14ac:dyDescent="0.2">
      <c r="AB4030" s="48"/>
      <c r="AC4030" s="53"/>
      <c r="AO4030" s="48"/>
    </row>
    <row r="4031" spans="28:41" s="10" customFormat="1" x14ac:dyDescent="0.2">
      <c r="AB4031" s="48"/>
      <c r="AC4031" s="53"/>
      <c r="AO4031" s="48"/>
    </row>
    <row r="4032" spans="28:41" s="10" customFormat="1" x14ac:dyDescent="0.2">
      <c r="AB4032" s="48"/>
      <c r="AC4032" s="53"/>
      <c r="AO4032" s="48"/>
    </row>
    <row r="4033" spans="28:41" s="10" customFormat="1" x14ac:dyDescent="0.2">
      <c r="AB4033" s="48"/>
      <c r="AC4033" s="53"/>
      <c r="AO4033" s="48"/>
    </row>
    <row r="4034" spans="28:41" s="10" customFormat="1" x14ac:dyDescent="0.2">
      <c r="AB4034" s="48"/>
      <c r="AC4034" s="53"/>
      <c r="AO4034" s="48"/>
    </row>
    <row r="4035" spans="28:41" s="10" customFormat="1" x14ac:dyDescent="0.2">
      <c r="AB4035" s="48"/>
      <c r="AC4035" s="53"/>
      <c r="AO4035" s="48"/>
    </row>
    <row r="4036" spans="28:41" s="10" customFormat="1" x14ac:dyDescent="0.2">
      <c r="AB4036" s="48"/>
      <c r="AC4036" s="53"/>
      <c r="AO4036" s="48"/>
    </row>
    <row r="4037" spans="28:41" s="10" customFormat="1" x14ac:dyDescent="0.2">
      <c r="AB4037" s="48"/>
      <c r="AC4037" s="53"/>
      <c r="AO4037" s="48"/>
    </row>
    <row r="4038" spans="28:41" s="10" customFormat="1" x14ac:dyDescent="0.2">
      <c r="AB4038" s="48"/>
      <c r="AC4038" s="53"/>
      <c r="AO4038" s="48"/>
    </row>
    <row r="4039" spans="28:41" s="10" customFormat="1" x14ac:dyDescent="0.2">
      <c r="AB4039" s="48"/>
      <c r="AC4039" s="53"/>
      <c r="AO4039" s="48"/>
    </row>
    <row r="4040" spans="28:41" s="10" customFormat="1" x14ac:dyDescent="0.2">
      <c r="AB4040" s="48"/>
      <c r="AC4040" s="53"/>
      <c r="AO4040" s="48"/>
    </row>
    <row r="4041" spans="28:41" s="10" customFormat="1" x14ac:dyDescent="0.2">
      <c r="AB4041" s="48"/>
      <c r="AC4041" s="53"/>
      <c r="AO4041" s="48"/>
    </row>
    <row r="4042" spans="28:41" s="10" customFormat="1" x14ac:dyDescent="0.2">
      <c r="AB4042" s="48"/>
      <c r="AC4042" s="53"/>
      <c r="AO4042" s="48"/>
    </row>
    <row r="4043" spans="28:41" s="10" customFormat="1" x14ac:dyDescent="0.2">
      <c r="AB4043" s="48"/>
      <c r="AC4043" s="53"/>
      <c r="AO4043" s="48"/>
    </row>
    <row r="4044" spans="28:41" s="10" customFormat="1" x14ac:dyDescent="0.2">
      <c r="AB4044" s="48"/>
      <c r="AC4044" s="53"/>
      <c r="AO4044" s="48"/>
    </row>
    <row r="4045" spans="28:41" s="10" customFormat="1" x14ac:dyDescent="0.2">
      <c r="AB4045" s="48"/>
      <c r="AC4045" s="53"/>
      <c r="AO4045" s="48"/>
    </row>
    <row r="4046" spans="28:41" s="10" customFormat="1" x14ac:dyDescent="0.2">
      <c r="AB4046" s="48"/>
      <c r="AC4046" s="53"/>
      <c r="AO4046" s="48"/>
    </row>
    <row r="4047" spans="28:41" s="10" customFormat="1" x14ac:dyDescent="0.2">
      <c r="AB4047" s="48"/>
      <c r="AC4047" s="53"/>
      <c r="AO4047" s="48"/>
    </row>
    <row r="4048" spans="28:41" s="10" customFormat="1" x14ac:dyDescent="0.2">
      <c r="AB4048" s="48"/>
      <c r="AC4048" s="53"/>
      <c r="AO4048" s="48"/>
    </row>
    <row r="4049" spans="28:41" s="10" customFormat="1" x14ac:dyDescent="0.2">
      <c r="AB4049" s="48"/>
      <c r="AC4049" s="53"/>
      <c r="AO4049" s="48"/>
    </row>
    <row r="4050" spans="28:41" s="10" customFormat="1" x14ac:dyDescent="0.2">
      <c r="AB4050" s="48"/>
      <c r="AC4050" s="53"/>
      <c r="AO4050" s="48"/>
    </row>
    <row r="4051" spans="28:41" s="10" customFormat="1" x14ac:dyDescent="0.2">
      <c r="AB4051" s="48"/>
      <c r="AC4051" s="53"/>
      <c r="AO4051" s="48"/>
    </row>
    <row r="4052" spans="28:41" s="10" customFormat="1" x14ac:dyDescent="0.2">
      <c r="AB4052" s="48"/>
      <c r="AC4052" s="53"/>
      <c r="AO4052" s="48"/>
    </row>
    <row r="4053" spans="28:41" s="10" customFormat="1" x14ac:dyDescent="0.2">
      <c r="AB4053" s="48"/>
      <c r="AC4053" s="53"/>
      <c r="AO4053" s="48"/>
    </row>
    <row r="4054" spans="28:41" s="10" customFormat="1" x14ac:dyDescent="0.2">
      <c r="AB4054" s="48"/>
      <c r="AC4054" s="53"/>
      <c r="AO4054" s="48"/>
    </row>
    <row r="4055" spans="28:41" s="10" customFormat="1" x14ac:dyDescent="0.2">
      <c r="AB4055" s="48"/>
      <c r="AC4055" s="53"/>
      <c r="AO4055" s="48"/>
    </row>
    <row r="4056" spans="28:41" s="10" customFormat="1" x14ac:dyDescent="0.2">
      <c r="AB4056" s="48"/>
      <c r="AC4056" s="53"/>
      <c r="AO4056" s="48"/>
    </row>
    <row r="4057" spans="28:41" s="10" customFormat="1" x14ac:dyDescent="0.2">
      <c r="AB4057" s="48"/>
      <c r="AC4057" s="53"/>
      <c r="AO4057" s="48"/>
    </row>
    <row r="4058" spans="28:41" s="10" customFormat="1" x14ac:dyDescent="0.2">
      <c r="AB4058" s="48"/>
      <c r="AC4058" s="53"/>
      <c r="AO4058" s="48"/>
    </row>
    <row r="4059" spans="28:41" s="10" customFormat="1" x14ac:dyDescent="0.2">
      <c r="AB4059" s="48"/>
      <c r="AC4059" s="53"/>
      <c r="AO4059" s="48"/>
    </row>
    <row r="4060" spans="28:41" s="10" customFormat="1" x14ac:dyDescent="0.2">
      <c r="AB4060" s="48"/>
      <c r="AC4060" s="53"/>
      <c r="AO4060" s="48"/>
    </row>
    <row r="4061" spans="28:41" s="10" customFormat="1" x14ac:dyDescent="0.2">
      <c r="AB4061" s="48"/>
      <c r="AC4061" s="53"/>
      <c r="AO4061" s="48"/>
    </row>
    <row r="4062" spans="28:41" s="10" customFormat="1" x14ac:dyDescent="0.2">
      <c r="AB4062" s="48"/>
      <c r="AC4062" s="53"/>
      <c r="AO4062" s="48"/>
    </row>
    <row r="4063" spans="28:41" s="10" customFormat="1" x14ac:dyDescent="0.2">
      <c r="AB4063" s="48"/>
      <c r="AC4063" s="53"/>
      <c r="AO4063" s="48"/>
    </row>
    <row r="4064" spans="28:41" s="10" customFormat="1" x14ac:dyDescent="0.2">
      <c r="AB4064" s="48"/>
      <c r="AC4064" s="53"/>
      <c r="AO4064" s="48"/>
    </row>
    <row r="4065" spans="28:41" s="10" customFormat="1" x14ac:dyDescent="0.2">
      <c r="AB4065" s="48"/>
      <c r="AC4065" s="53"/>
      <c r="AO4065" s="48"/>
    </row>
    <row r="4066" spans="28:41" s="10" customFormat="1" x14ac:dyDescent="0.2">
      <c r="AB4066" s="48"/>
      <c r="AC4066" s="53"/>
      <c r="AO4066" s="48"/>
    </row>
    <row r="4067" spans="28:41" s="10" customFormat="1" x14ac:dyDescent="0.2">
      <c r="AB4067" s="48"/>
      <c r="AC4067" s="53"/>
      <c r="AO4067" s="48"/>
    </row>
    <row r="4068" spans="28:41" s="10" customFormat="1" x14ac:dyDescent="0.2">
      <c r="AB4068" s="48"/>
      <c r="AC4068" s="53"/>
      <c r="AO4068" s="48"/>
    </row>
    <row r="4069" spans="28:41" s="10" customFormat="1" x14ac:dyDescent="0.2">
      <c r="AB4069" s="48"/>
      <c r="AC4069" s="53"/>
      <c r="AO4069" s="48"/>
    </row>
    <row r="4070" spans="28:41" s="10" customFormat="1" x14ac:dyDescent="0.2">
      <c r="AB4070" s="48"/>
      <c r="AC4070" s="53"/>
      <c r="AO4070" s="48"/>
    </row>
    <row r="4071" spans="28:41" s="10" customFormat="1" x14ac:dyDescent="0.2">
      <c r="AB4071" s="48"/>
      <c r="AC4071" s="53"/>
      <c r="AO4071" s="48"/>
    </row>
    <row r="4072" spans="28:41" s="10" customFormat="1" x14ac:dyDescent="0.2">
      <c r="AB4072" s="48"/>
      <c r="AC4072" s="53"/>
      <c r="AO4072" s="48"/>
    </row>
    <row r="4073" spans="28:41" s="10" customFormat="1" x14ac:dyDescent="0.2">
      <c r="AB4073" s="48"/>
      <c r="AC4073" s="53"/>
      <c r="AO4073" s="48"/>
    </row>
    <row r="4074" spans="28:41" s="10" customFormat="1" x14ac:dyDescent="0.2">
      <c r="AB4074" s="48"/>
      <c r="AC4074" s="53"/>
      <c r="AO4074" s="48"/>
    </row>
    <row r="4075" spans="28:41" s="10" customFormat="1" x14ac:dyDescent="0.2">
      <c r="AB4075" s="48"/>
      <c r="AC4075" s="53"/>
      <c r="AO4075" s="48"/>
    </row>
    <row r="4076" spans="28:41" s="10" customFormat="1" x14ac:dyDescent="0.2">
      <c r="AB4076" s="48"/>
      <c r="AC4076" s="53"/>
      <c r="AO4076" s="48"/>
    </row>
    <row r="4077" spans="28:41" s="10" customFormat="1" x14ac:dyDescent="0.2">
      <c r="AB4077" s="48"/>
      <c r="AC4077" s="53"/>
      <c r="AO4077" s="48"/>
    </row>
    <row r="4078" spans="28:41" s="10" customFormat="1" x14ac:dyDescent="0.2">
      <c r="AB4078" s="48"/>
      <c r="AC4078" s="53"/>
      <c r="AO4078" s="48"/>
    </row>
    <row r="4079" spans="28:41" s="10" customFormat="1" x14ac:dyDescent="0.2">
      <c r="AB4079" s="48"/>
      <c r="AC4079" s="53"/>
      <c r="AO4079" s="48"/>
    </row>
    <row r="4080" spans="28:41" s="10" customFormat="1" x14ac:dyDescent="0.2">
      <c r="AB4080" s="48"/>
      <c r="AC4080" s="53"/>
      <c r="AO4080" s="48"/>
    </row>
    <row r="4081" spans="28:41" s="10" customFormat="1" x14ac:dyDescent="0.2">
      <c r="AB4081" s="48"/>
      <c r="AC4081" s="53"/>
      <c r="AO4081" s="48"/>
    </row>
    <row r="4082" spans="28:41" s="10" customFormat="1" x14ac:dyDescent="0.2">
      <c r="AB4082" s="48"/>
      <c r="AC4082" s="53"/>
      <c r="AO4082" s="48"/>
    </row>
    <row r="4083" spans="28:41" s="10" customFormat="1" x14ac:dyDescent="0.2">
      <c r="AB4083" s="48"/>
      <c r="AC4083" s="53"/>
      <c r="AO4083" s="48"/>
    </row>
    <row r="4084" spans="28:41" s="10" customFormat="1" x14ac:dyDescent="0.2">
      <c r="AB4084" s="48"/>
      <c r="AC4084" s="53"/>
      <c r="AO4084" s="48"/>
    </row>
    <row r="4085" spans="28:41" s="10" customFormat="1" x14ac:dyDescent="0.2">
      <c r="AB4085" s="48"/>
      <c r="AC4085" s="53"/>
      <c r="AO4085" s="48"/>
    </row>
    <row r="4086" spans="28:41" s="10" customFormat="1" x14ac:dyDescent="0.2">
      <c r="AB4086" s="48"/>
      <c r="AC4086" s="53"/>
      <c r="AO4086" s="48"/>
    </row>
    <row r="4087" spans="28:41" s="10" customFormat="1" x14ac:dyDescent="0.2">
      <c r="AB4087" s="48"/>
      <c r="AC4087" s="53"/>
      <c r="AO4087" s="48"/>
    </row>
    <row r="4088" spans="28:41" s="10" customFormat="1" x14ac:dyDescent="0.2">
      <c r="AB4088" s="48"/>
      <c r="AC4088" s="53"/>
      <c r="AO4088" s="48"/>
    </row>
    <row r="4089" spans="28:41" s="10" customFormat="1" x14ac:dyDescent="0.2">
      <c r="AB4089" s="48"/>
      <c r="AC4089" s="53"/>
      <c r="AO4089" s="48"/>
    </row>
    <row r="4090" spans="28:41" s="10" customFormat="1" x14ac:dyDescent="0.2">
      <c r="AB4090" s="48"/>
      <c r="AC4090" s="53"/>
      <c r="AO4090" s="48"/>
    </row>
    <row r="4091" spans="28:41" s="10" customFormat="1" x14ac:dyDescent="0.2">
      <c r="AB4091" s="48"/>
      <c r="AC4091" s="53"/>
      <c r="AO4091" s="48"/>
    </row>
    <row r="4092" spans="28:41" s="10" customFormat="1" x14ac:dyDescent="0.2">
      <c r="AB4092" s="48"/>
      <c r="AC4092" s="53"/>
      <c r="AO4092" s="48"/>
    </row>
    <row r="4093" spans="28:41" s="10" customFormat="1" x14ac:dyDescent="0.2">
      <c r="AB4093" s="48"/>
      <c r="AC4093" s="53"/>
      <c r="AO4093" s="48"/>
    </row>
    <row r="4094" spans="28:41" s="10" customFormat="1" x14ac:dyDescent="0.2">
      <c r="AB4094" s="48"/>
      <c r="AC4094" s="53"/>
      <c r="AO4094" s="48"/>
    </row>
    <row r="4095" spans="28:41" s="10" customFormat="1" x14ac:dyDescent="0.2">
      <c r="AB4095" s="48"/>
      <c r="AC4095" s="53"/>
      <c r="AO4095" s="48"/>
    </row>
    <row r="4096" spans="28:41" s="10" customFormat="1" x14ac:dyDescent="0.2">
      <c r="AB4096" s="48"/>
      <c r="AC4096" s="53"/>
      <c r="AO4096" s="48"/>
    </row>
    <row r="4097" spans="28:41" s="10" customFormat="1" x14ac:dyDescent="0.2">
      <c r="AB4097" s="48"/>
      <c r="AC4097" s="53"/>
      <c r="AO4097" s="48"/>
    </row>
    <row r="4098" spans="28:41" s="10" customFormat="1" x14ac:dyDescent="0.2">
      <c r="AB4098" s="48"/>
      <c r="AC4098" s="53"/>
      <c r="AO4098" s="48"/>
    </row>
    <row r="4099" spans="28:41" s="10" customFormat="1" x14ac:dyDescent="0.2">
      <c r="AB4099" s="48"/>
      <c r="AC4099" s="53"/>
      <c r="AO4099" s="48"/>
    </row>
    <row r="4100" spans="28:41" s="10" customFormat="1" x14ac:dyDescent="0.2">
      <c r="AB4100" s="48"/>
      <c r="AC4100" s="53"/>
      <c r="AO4100" s="48"/>
    </row>
    <row r="4101" spans="28:41" s="10" customFormat="1" x14ac:dyDescent="0.2">
      <c r="AB4101" s="48"/>
      <c r="AC4101" s="53"/>
      <c r="AO4101" s="48"/>
    </row>
    <row r="4102" spans="28:41" s="10" customFormat="1" x14ac:dyDescent="0.2">
      <c r="AB4102" s="48"/>
      <c r="AC4102" s="53"/>
      <c r="AO4102" s="48"/>
    </row>
    <row r="4103" spans="28:41" s="10" customFormat="1" x14ac:dyDescent="0.2">
      <c r="AB4103" s="48"/>
      <c r="AC4103" s="53"/>
      <c r="AO4103" s="48"/>
    </row>
    <row r="4104" spans="28:41" s="10" customFormat="1" x14ac:dyDescent="0.2">
      <c r="AB4104" s="48"/>
      <c r="AC4104" s="53"/>
      <c r="AO4104" s="48"/>
    </row>
    <row r="4105" spans="28:41" s="10" customFormat="1" x14ac:dyDescent="0.2">
      <c r="AB4105" s="48"/>
      <c r="AC4105" s="53"/>
      <c r="AO4105" s="48"/>
    </row>
    <row r="4106" spans="28:41" s="10" customFormat="1" x14ac:dyDescent="0.2">
      <c r="AB4106" s="48"/>
      <c r="AC4106" s="53"/>
      <c r="AO4106" s="48"/>
    </row>
    <row r="4107" spans="28:41" s="10" customFormat="1" x14ac:dyDescent="0.2">
      <c r="AB4107" s="48"/>
      <c r="AC4107" s="53"/>
      <c r="AO4107" s="48"/>
    </row>
    <row r="4108" spans="28:41" s="10" customFormat="1" x14ac:dyDescent="0.2">
      <c r="AB4108" s="48"/>
      <c r="AC4108" s="53"/>
      <c r="AO4108" s="48"/>
    </row>
    <row r="4109" spans="28:41" s="10" customFormat="1" x14ac:dyDescent="0.2">
      <c r="AB4109" s="48"/>
      <c r="AC4109" s="53"/>
      <c r="AO4109" s="48"/>
    </row>
    <row r="4110" spans="28:41" s="10" customFormat="1" x14ac:dyDescent="0.2">
      <c r="AB4110" s="48"/>
      <c r="AC4110" s="53"/>
      <c r="AO4110" s="48"/>
    </row>
    <row r="4111" spans="28:41" s="10" customFormat="1" x14ac:dyDescent="0.2">
      <c r="AB4111" s="48"/>
      <c r="AC4111" s="53"/>
      <c r="AO4111" s="48"/>
    </row>
    <row r="4112" spans="28:41" s="10" customFormat="1" x14ac:dyDescent="0.2">
      <c r="AB4112" s="48"/>
      <c r="AC4112" s="53"/>
      <c r="AO4112" s="48"/>
    </row>
    <row r="4113" spans="28:41" s="10" customFormat="1" x14ac:dyDescent="0.2">
      <c r="AB4113" s="48"/>
      <c r="AC4113" s="53"/>
      <c r="AO4113" s="48"/>
    </row>
    <row r="4114" spans="28:41" s="10" customFormat="1" x14ac:dyDescent="0.2">
      <c r="AB4114" s="48"/>
      <c r="AC4114" s="53"/>
      <c r="AO4114" s="48"/>
    </row>
    <row r="4115" spans="28:41" s="10" customFormat="1" x14ac:dyDescent="0.2">
      <c r="AB4115" s="48"/>
      <c r="AC4115" s="53"/>
      <c r="AO4115" s="48"/>
    </row>
    <row r="4116" spans="28:41" s="10" customFormat="1" x14ac:dyDescent="0.2">
      <c r="AB4116" s="48"/>
      <c r="AC4116" s="53"/>
      <c r="AO4116" s="48"/>
    </row>
    <row r="4117" spans="28:41" s="10" customFormat="1" x14ac:dyDescent="0.2">
      <c r="AB4117" s="48"/>
      <c r="AC4117" s="53"/>
      <c r="AO4117" s="48"/>
    </row>
    <row r="4118" spans="28:41" s="10" customFormat="1" x14ac:dyDescent="0.2">
      <c r="AB4118" s="48"/>
      <c r="AC4118" s="53"/>
      <c r="AO4118" s="48"/>
    </row>
    <row r="4119" spans="28:41" s="10" customFormat="1" x14ac:dyDescent="0.2">
      <c r="AB4119" s="48"/>
      <c r="AC4119" s="53"/>
      <c r="AO4119" s="48"/>
    </row>
    <row r="4120" spans="28:41" s="10" customFormat="1" x14ac:dyDescent="0.2">
      <c r="AB4120" s="48"/>
      <c r="AC4120" s="53"/>
      <c r="AO4120" s="48"/>
    </row>
    <row r="4121" spans="28:41" s="10" customFormat="1" x14ac:dyDescent="0.2">
      <c r="AB4121" s="48"/>
      <c r="AC4121" s="53"/>
      <c r="AO4121" s="48"/>
    </row>
    <row r="4122" spans="28:41" s="10" customFormat="1" x14ac:dyDescent="0.2">
      <c r="AB4122" s="48"/>
      <c r="AC4122" s="53"/>
      <c r="AO4122" s="48"/>
    </row>
    <row r="4123" spans="28:41" s="10" customFormat="1" x14ac:dyDescent="0.2">
      <c r="AB4123" s="48"/>
      <c r="AC4123" s="53"/>
      <c r="AO4123" s="48"/>
    </row>
    <row r="4124" spans="28:41" s="10" customFormat="1" x14ac:dyDescent="0.2">
      <c r="AB4124" s="48"/>
      <c r="AC4124" s="53"/>
      <c r="AO4124" s="48"/>
    </row>
    <row r="4125" spans="28:41" s="10" customFormat="1" x14ac:dyDescent="0.2">
      <c r="AB4125" s="48"/>
      <c r="AC4125" s="53"/>
      <c r="AO4125" s="48"/>
    </row>
    <row r="4126" spans="28:41" s="10" customFormat="1" x14ac:dyDescent="0.2">
      <c r="AB4126" s="48"/>
      <c r="AC4126" s="53"/>
      <c r="AO4126" s="48"/>
    </row>
    <row r="4127" spans="28:41" s="10" customFormat="1" x14ac:dyDescent="0.2">
      <c r="AB4127" s="48"/>
      <c r="AC4127" s="53"/>
      <c r="AO4127" s="48"/>
    </row>
    <row r="4128" spans="28:41" s="10" customFormat="1" x14ac:dyDescent="0.2">
      <c r="AB4128" s="48"/>
      <c r="AC4128" s="53"/>
      <c r="AO4128" s="48"/>
    </row>
    <row r="4129" spans="28:41" s="10" customFormat="1" x14ac:dyDescent="0.2">
      <c r="AB4129" s="48"/>
      <c r="AC4129" s="53"/>
      <c r="AO4129" s="48"/>
    </row>
    <row r="4130" spans="28:41" s="10" customFormat="1" x14ac:dyDescent="0.2">
      <c r="AB4130" s="48"/>
      <c r="AC4130" s="53"/>
      <c r="AO4130" s="48"/>
    </row>
    <row r="4131" spans="28:41" s="10" customFormat="1" x14ac:dyDescent="0.2">
      <c r="AB4131" s="48"/>
      <c r="AC4131" s="53"/>
      <c r="AO4131" s="48"/>
    </row>
    <row r="4132" spans="28:41" s="10" customFormat="1" x14ac:dyDescent="0.2">
      <c r="AB4132" s="48"/>
      <c r="AC4132" s="53"/>
      <c r="AO4132" s="48"/>
    </row>
    <row r="4133" spans="28:41" s="10" customFormat="1" x14ac:dyDescent="0.2">
      <c r="AB4133" s="48"/>
      <c r="AC4133" s="53"/>
      <c r="AO4133" s="48"/>
    </row>
    <row r="4134" spans="28:41" s="10" customFormat="1" x14ac:dyDescent="0.2">
      <c r="AB4134" s="48"/>
      <c r="AC4134" s="53"/>
      <c r="AO4134" s="48"/>
    </row>
    <row r="4135" spans="28:41" s="10" customFormat="1" x14ac:dyDescent="0.2">
      <c r="AB4135" s="48"/>
      <c r="AC4135" s="53"/>
      <c r="AO4135" s="48"/>
    </row>
    <row r="4136" spans="28:41" s="10" customFormat="1" x14ac:dyDescent="0.2">
      <c r="AB4136" s="48"/>
      <c r="AC4136" s="53"/>
      <c r="AO4136" s="48"/>
    </row>
    <row r="4137" spans="28:41" s="10" customFormat="1" x14ac:dyDescent="0.2">
      <c r="AB4137" s="48"/>
      <c r="AC4137" s="53"/>
      <c r="AO4137" s="48"/>
    </row>
    <row r="4138" spans="28:41" s="10" customFormat="1" x14ac:dyDescent="0.2">
      <c r="AB4138" s="48"/>
      <c r="AC4138" s="53"/>
      <c r="AO4138" s="48"/>
    </row>
    <row r="4139" spans="28:41" s="10" customFormat="1" x14ac:dyDescent="0.2">
      <c r="AB4139" s="48"/>
      <c r="AC4139" s="53"/>
      <c r="AO4139" s="48"/>
    </row>
    <row r="4140" spans="28:41" s="10" customFormat="1" x14ac:dyDescent="0.2">
      <c r="AB4140" s="48"/>
      <c r="AC4140" s="53"/>
      <c r="AO4140" s="48"/>
    </row>
    <row r="4141" spans="28:41" s="10" customFormat="1" x14ac:dyDescent="0.2">
      <c r="AB4141" s="48"/>
      <c r="AC4141" s="53"/>
      <c r="AO4141" s="48"/>
    </row>
    <row r="4142" spans="28:41" s="10" customFormat="1" x14ac:dyDescent="0.2">
      <c r="AB4142" s="48"/>
      <c r="AC4142" s="53"/>
      <c r="AO4142" s="48"/>
    </row>
    <row r="4143" spans="28:41" s="10" customFormat="1" x14ac:dyDescent="0.2">
      <c r="AB4143" s="48"/>
      <c r="AC4143" s="53"/>
      <c r="AO4143" s="48"/>
    </row>
    <row r="4144" spans="28:41" s="10" customFormat="1" x14ac:dyDescent="0.2">
      <c r="AB4144" s="48"/>
      <c r="AC4144" s="53"/>
      <c r="AO4144" s="48"/>
    </row>
    <row r="4145" spans="28:41" s="10" customFormat="1" x14ac:dyDescent="0.2">
      <c r="AB4145" s="48"/>
      <c r="AC4145" s="53"/>
      <c r="AO4145" s="48"/>
    </row>
    <row r="4146" spans="28:41" s="10" customFormat="1" x14ac:dyDescent="0.2">
      <c r="AB4146" s="48"/>
      <c r="AC4146" s="53"/>
      <c r="AO4146" s="48"/>
    </row>
    <row r="4147" spans="28:41" s="10" customFormat="1" x14ac:dyDescent="0.2">
      <c r="AB4147" s="48"/>
      <c r="AC4147" s="53"/>
      <c r="AO4147" s="48"/>
    </row>
    <row r="4148" spans="28:41" s="10" customFormat="1" x14ac:dyDescent="0.2">
      <c r="AB4148" s="48"/>
      <c r="AC4148" s="53"/>
      <c r="AO4148" s="48"/>
    </row>
    <row r="4149" spans="28:41" s="10" customFormat="1" x14ac:dyDescent="0.2">
      <c r="AB4149" s="48"/>
      <c r="AC4149" s="53"/>
      <c r="AO4149" s="48"/>
    </row>
    <row r="4150" spans="28:41" s="10" customFormat="1" x14ac:dyDescent="0.2">
      <c r="AB4150" s="48"/>
      <c r="AC4150" s="53"/>
      <c r="AO4150" s="48"/>
    </row>
    <row r="4151" spans="28:41" s="10" customFormat="1" x14ac:dyDescent="0.2">
      <c r="AB4151" s="48"/>
      <c r="AC4151" s="53"/>
      <c r="AO4151" s="48"/>
    </row>
    <row r="4152" spans="28:41" s="10" customFormat="1" x14ac:dyDescent="0.2">
      <c r="AB4152" s="48"/>
      <c r="AC4152" s="53"/>
      <c r="AO4152" s="48"/>
    </row>
    <row r="4153" spans="28:41" s="10" customFormat="1" x14ac:dyDescent="0.2">
      <c r="AB4153" s="48"/>
      <c r="AC4153" s="53"/>
      <c r="AO4153" s="48"/>
    </row>
    <row r="4154" spans="28:41" s="10" customFormat="1" x14ac:dyDescent="0.2">
      <c r="AB4154" s="48"/>
      <c r="AC4154" s="53"/>
      <c r="AO4154" s="48"/>
    </row>
    <row r="4155" spans="28:41" s="10" customFormat="1" x14ac:dyDescent="0.2">
      <c r="AB4155" s="48"/>
      <c r="AC4155" s="53"/>
      <c r="AO4155" s="48"/>
    </row>
    <row r="4156" spans="28:41" s="10" customFormat="1" x14ac:dyDescent="0.2">
      <c r="AB4156" s="48"/>
      <c r="AC4156" s="53"/>
      <c r="AO4156" s="48"/>
    </row>
    <row r="4157" spans="28:41" s="10" customFormat="1" x14ac:dyDescent="0.2">
      <c r="AB4157" s="48"/>
      <c r="AC4157" s="53"/>
      <c r="AO4157" s="48"/>
    </row>
    <row r="4158" spans="28:41" s="10" customFormat="1" x14ac:dyDescent="0.2">
      <c r="AB4158" s="48"/>
      <c r="AC4158" s="53"/>
      <c r="AO4158" s="48"/>
    </row>
    <row r="4159" spans="28:41" s="10" customFormat="1" x14ac:dyDescent="0.2">
      <c r="AB4159" s="48"/>
      <c r="AC4159" s="53"/>
      <c r="AO4159" s="48"/>
    </row>
    <row r="4160" spans="28:41" s="10" customFormat="1" x14ac:dyDescent="0.2">
      <c r="AB4160" s="48"/>
      <c r="AC4160" s="53"/>
      <c r="AO4160" s="48"/>
    </row>
    <row r="4161" spans="28:41" s="10" customFormat="1" x14ac:dyDescent="0.2">
      <c r="AB4161" s="48"/>
      <c r="AC4161" s="53"/>
      <c r="AO4161" s="48"/>
    </row>
    <row r="4162" spans="28:41" s="10" customFormat="1" x14ac:dyDescent="0.2">
      <c r="AB4162" s="48"/>
      <c r="AC4162" s="53"/>
      <c r="AO4162" s="48"/>
    </row>
    <row r="4163" spans="28:41" s="10" customFormat="1" x14ac:dyDescent="0.2">
      <c r="AB4163" s="48"/>
      <c r="AC4163" s="53"/>
      <c r="AO4163" s="48"/>
    </row>
    <row r="4164" spans="28:41" s="10" customFormat="1" x14ac:dyDescent="0.2">
      <c r="AB4164" s="48"/>
      <c r="AC4164" s="53"/>
      <c r="AO4164" s="48"/>
    </row>
    <row r="4165" spans="28:41" s="10" customFormat="1" x14ac:dyDescent="0.2">
      <c r="AB4165" s="48"/>
      <c r="AC4165" s="53"/>
      <c r="AO4165" s="48"/>
    </row>
    <row r="4166" spans="28:41" s="10" customFormat="1" x14ac:dyDescent="0.2">
      <c r="AB4166" s="48"/>
      <c r="AC4166" s="53"/>
      <c r="AO4166" s="48"/>
    </row>
    <row r="4167" spans="28:41" s="10" customFormat="1" x14ac:dyDescent="0.2">
      <c r="AB4167" s="48"/>
      <c r="AC4167" s="53"/>
      <c r="AO4167" s="48"/>
    </row>
    <row r="4168" spans="28:41" s="10" customFormat="1" x14ac:dyDescent="0.2">
      <c r="AB4168" s="48"/>
      <c r="AC4168" s="53"/>
      <c r="AO4168" s="48"/>
    </row>
    <row r="4169" spans="28:41" s="10" customFormat="1" x14ac:dyDescent="0.2">
      <c r="AB4169" s="48"/>
      <c r="AC4169" s="53"/>
      <c r="AO4169" s="48"/>
    </row>
    <row r="4170" spans="28:41" s="10" customFormat="1" x14ac:dyDescent="0.2">
      <c r="AB4170" s="48"/>
      <c r="AC4170" s="53"/>
      <c r="AO4170" s="48"/>
    </row>
    <row r="4171" spans="28:41" s="10" customFormat="1" x14ac:dyDescent="0.2">
      <c r="AB4171" s="48"/>
      <c r="AC4171" s="53"/>
      <c r="AO4171" s="48"/>
    </row>
    <row r="4172" spans="28:41" s="10" customFormat="1" x14ac:dyDescent="0.2">
      <c r="AB4172" s="48"/>
      <c r="AC4172" s="53"/>
      <c r="AO4172" s="48"/>
    </row>
    <row r="4173" spans="28:41" s="10" customFormat="1" x14ac:dyDescent="0.2">
      <c r="AB4173" s="48"/>
      <c r="AC4173" s="53"/>
      <c r="AO4173" s="48"/>
    </row>
    <row r="4174" spans="28:41" s="10" customFormat="1" x14ac:dyDescent="0.2">
      <c r="AB4174" s="48"/>
      <c r="AC4174" s="53"/>
      <c r="AO4174" s="48"/>
    </row>
    <row r="4175" spans="28:41" s="10" customFormat="1" x14ac:dyDescent="0.2">
      <c r="AB4175" s="48"/>
      <c r="AC4175" s="53"/>
      <c r="AO4175" s="48"/>
    </row>
    <row r="4176" spans="28:41" s="10" customFormat="1" x14ac:dyDescent="0.2">
      <c r="AB4176" s="48"/>
      <c r="AC4176" s="53"/>
      <c r="AO4176" s="48"/>
    </row>
    <row r="4177" spans="28:41" s="10" customFormat="1" x14ac:dyDescent="0.2">
      <c r="AB4177" s="48"/>
      <c r="AC4177" s="53"/>
      <c r="AO4177" s="48"/>
    </row>
    <row r="4178" spans="28:41" s="10" customFormat="1" x14ac:dyDescent="0.2">
      <c r="AB4178" s="48"/>
      <c r="AC4178" s="53"/>
      <c r="AO4178" s="48"/>
    </row>
    <row r="4179" spans="28:41" s="10" customFormat="1" x14ac:dyDescent="0.2">
      <c r="AB4179" s="48"/>
      <c r="AC4179" s="53"/>
      <c r="AO4179" s="48"/>
    </row>
    <row r="4180" spans="28:41" s="10" customFormat="1" x14ac:dyDescent="0.2">
      <c r="AB4180" s="48"/>
      <c r="AC4180" s="53"/>
      <c r="AO4180" s="48"/>
    </row>
    <row r="4181" spans="28:41" s="10" customFormat="1" x14ac:dyDescent="0.2">
      <c r="AB4181" s="48"/>
      <c r="AC4181" s="53"/>
      <c r="AO4181" s="48"/>
    </row>
    <row r="4182" spans="28:41" s="10" customFormat="1" x14ac:dyDescent="0.2">
      <c r="AB4182" s="48"/>
      <c r="AC4182" s="53"/>
      <c r="AO4182" s="48"/>
    </row>
    <row r="4183" spans="28:41" s="10" customFormat="1" x14ac:dyDescent="0.2">
      <c r="AB4183" s="48"/>
      <c r="AC4183" s="53"/>
      <c r="AO4183" s="48"/>
    </row>
    <row r="4184" spans="28:41" s="10" customFormat="1" x14ac:dyDescent="0.2">
      <c r="AB4184" s="48"/>
      <c r="AC4184" s="53"/>
      <c r="AO4184" s="48"/>
    </row>
    <row r="4185" spans="28:41" s="10" customFormat="1" x14ac:dyDescent="0.2">
      <c r="AB4185" s="48"/>
      <c r="AC4185" s="53"/>
      <c r="AO4185" s="48"/>
    </row>
    <row r="4186" spans="28:41" s="10" customFormat="1" x14ac:dyDescent="0.2">
      <c r="AB4186" s="48"/>
      <c r="AC4186" s="53"/>
      <c r="AO4186" s="48"/>
    </row>
    <row r="4187" spans="28:41" s="10" customFormat="1" x14ac:dyDescent="0.2">
      <c r="AB4187" s="48"/>
      <c r="AC4187" s="53"/>
      <c r="AO4187" s="48"/>
    </row>
    <row r="4188" spans="28:41" s="10" customFormat="1" x14ac:dyDescent="0.2">
      <c r="AB4188" s="48"/>
      <c r="AC4188" s="53"/>
      <c r="AO4188" s="48"/>
    </row>
    <row r="4189" spans="28:41" s="10" customFormat="1" x14ac:dyDescent="0.2">
      <c r="AB4189" s="48"/>
      <c r="AC4189" s="53"/>
      <c r="AO4189" s="48"/>
    </row>
    <row r="4190" spans="28:41" s="10" customFormat="1" x14ac:dyDescent="0.2">
      <c r="AB4190" s="48"/>
      <c r="AC4190" s="53"/>
      <c r="AO4190" s="48"/>
    </row>
    <row r="4191" spans="28:41" s="10" customFormat="1" x14ac:dyDescent="0.2">
      <c r="AB4191" s="48"/>
      <c r="AC4191" s="53"/>
      <c r="AO4191" s="48"/>
    </row>
    <row r="4192" spans="28:41" s="10" customFormat="1" x14ac:dyDescent="0.2">
      <c r="AB4192" s="48"/>
      <c r="AC4192" s="53"/>
      <c r="AO4192" s="48"/>
    </row>
    <row r="4193" spans="28:41" s="10" customFormat="1" x14ac:dyDescent="0.2">
      <c r="AB4193" s="48"/>
      <c r="AC4193" s="53"/>
      <c r="AO4193" s="48"/>
    </row>
    <row r="4194" spans="28:41" s="10" customFormat="1" x14ac:dyDescent="0.2">
      <c r="AB4194" s="48"/>
      <c r="AC4194" s="53"/>
      <c r="AO4194" s="48"/>
    </row>
    <row r="4195" spans="28:41" s="10" customFormat="1" x14ac:dyDescent="0.2">
      <c r="AB4195" s="48"/>
      <c r="AC4195" s="53"/>
      <c r="AO4195" s="48"/>
    </row>
    <row r="4196" spans="28:41" s="10" customFormat="1" x14ac:dyDescent="0.2">
      <c r="AB4196" s="48"/>
      <c r="AC4196" s="53"/>
      <c r="AO4196" s="48"/>
    </row>
    <row r="4197" spans="28:41" s="10" customFormat="1" x14ac:dyDescent="0.2">
      <c r="AB4197" s="48"/>
      <c r="AC4197" s="53"/>
      <c r="AO4197" s="48"/>
    </row>
    <row r="4198" spans="28:41" s="10" customFormat="1" x14ac:dyDescent="0.2">
      <c r="AB4198" s="48"/>
      <c r="AC4198" s="53"/>
      <c r="AO4198" s="48"/>
    </row>
    <row r="4199" spans="28:41" s="10" customFormat="1" x14ac:dyDescent="0.2">
      <c r="AB4199" s="48"/>
      <c r="AC4199" s="53"/>
      <c r="AO4199" s="48"/>
    </row>
    <row r="4200" spans="28:41" s="10" customFormat="1" x14ac:dyDescent="0.2">
      <c r="AB4200" s="48"/>
      <c r="AC4200" s="53"/>
      <c r="AO4200" s="48"/>
    </row>
    <row r="4201" spans="28:41" s="10" customFormat="1" x14ac:dyDescent="0.2">
      <c r="AB4201" s="48"/>
      <c r="AC4201" s="53"/>
      <c r="AO4201" s="48"/>
    </row>
    <row r="4202" spans="28:41" s="10" customFormat="1" x14ac:dyDescent="0.2">
      <c r="AB4202" s="48"/>
      <c r="AC4202" s="53"/>
      <c r="AO4202" s="48"/>
    </row>
    <row r="4203" spans="28:41" s="10" customFormat="1" x14ac:dyDescent="0.2">
      <c r="AB4203" s="48"/>
      <c r="AC4203" s="53"/>
      <c r="AO4203" s="48"/>
    </row>
    <row r="4204" spans="28:41" s="10" customFormat="1" x14ac:dyDescent="0.2">
      <c r="AB4204" s="48"/>
      <c r="AC4204" s="53"/>
      <c r="AO4204" s="48"/>
    </row>
    <row r="4205" spans="28:41" s="10" customFormat="1" x14ac:dyDescent="0.2">
      <c r="AB4205" s="48"/>
      <c r="AC4205" s="53"/>
      <c r="AO4205" s="48"/>
    </row>
    <row r="4206" spans="28:41" s="10" customFormat="1" x14ac:dyDescent="0.2">
      <c r="AB4206" s="48"/>
      <c r="AC4206" s="53"/>
      <c r="AO4206" s="48"/>
    </row>
    <row r="4207" spans="28:41" s="10" customFormat="1" x14ac:dyDescent="0.2">
      <c r="AB4207" s="48"/>
      <c r="AC4207" s="53"/>
      <c r="AO4207" s="48"/>
    </row>
    <row r="4208" spans="28:41" s="10" customFormat="1" x14ac:dyDescent="0.2">
      <c r="AB4208" s="48"/>
      <c r="AC4208" s="53"/>
      <c r="AO4208" s="48"/>
    </row>
    <row r="4209" spans="28:41" s="10" customFormat="1" x14ac:dyDescent="0.2">
      <c r="AB4209" s="48"/>
      <c r="AC4209" s="53"/>
      <c r="AO4209" s="48"/>
    </row>
    <row r="4210" spans="28:41" s="10" customFormat="1" x14ac:dyDescent="0.2">
      <c r="AB4210" s="48"/>
      <c r="AC4210" s="53"/>
      <c r="AO4210" s="48"/>
    </row>
    <row r="4211" spans="28:41" s="10" customFormat="1" x14ac:dyDescent="0.2">
      <c r="AB4211" s="48"/>
      <c r="AC4211" s="53"/>
      <c r="AO4211" s="48"/>
    </row>
    <row r="4212" spans="28:41" s="10" customFormat="1" x14ac:dyDescent="0.2">
      <c r="AB4212" s="48"/>
      <c r="AC4212" s="53"/>
      <c r="AO4212" s="48"/>
    </row>
    <row r="4213" spans="28:41" s="10" customFormat="1" x14ac:dyDescent="0.2">
      <c r="AB4213" s="48"/>
      <c r="AC4213" s="53"/>
      <c r="AO4213" s="48"/>
    </row>
    <row r="4214" spans="28:41" s="10" customFormat="1" x14ac:dyDescent="0.2">
      <c r="AB4214" s="48"/>
      <c r="AC4214" s="53"/>
      <c r="AO4214" s="48"/>
    </row>
    <row r="4215" spans="28:41" s="10" customFormat="1" x14ac:dyDescent="0.2">
      <c r="AB4215" s="48"/>
      <c r="AC4215" s="53"/>
      <c r="AO4215" s="48"/>
    </row>
    <row r="4216" spans="28:41" s="10" customFormat="1" x14ac:dyDescent="0.2">
      <c r="AB4216" s="48"/>
      <c r="AC4216" s="53"/>
      <c r="AO4216" s="48"/>
    </row>
    <row r="4217" spans="28:41" s="10" customFormat="1" x14ac:dyDescent="0.2">
      <c r="AB4217" s="48"/>
      <c r="AC4217" s="53"/>
      <c r="AO4217" s="48"/>
    </row>
    <row r="4218" spans="28:41" s="10" customFormat="1" x14ac:dyDescent="0.2">
      <c r="AB4218" s="48"/>
      <c r="AC4218" s="53"/>
      <c r="AO4218" s="48"/>
    </row>
    <row r="4219" spans="28:41" s="10" customFormat="1" x14ac:dyDescent="0.2">
      <c r="AB4219" s="48"/>
      <c r="AC4219" s="53"/>
      <c r="AO4219" s="48"/>
    </row>
    <row r="4220" spans="28:41" s="10" customFormat="1" x14ac:dyDescent="0.2">
      <c r="AB4220" s="48"/>
      <c r="AC4220" s="53"/>
      <c r="AO4220" s="48"/>
    </row>
    <row r="4221" spans="28:41" s="10" customFormat="1" x14ac:dyDescent="0.2">
      <c r="AB4221" s="48"/>
      <c r="AC4221" s="53"/>
      <c r="AO4221" s="48"/>
    </row>
    <row r="4222" spans="28:41" s="10" customFormat="1" x14ac:dyDescent="0.2">
      <c r="AB4222" s="48"/>
      <c r="AC4222" s="53"/>
      <c r="AO4222" s="48"/>
    </row>
    <row r="4223" spans="28:41" s="10" customFormat="1" x14ac:dyDescent="0.2">
      <c r="AB4223" s="48"/>
      <c r="AC4223" s="53"/>
      <c r="AO4223" s="48"/>
    </row>
    <row r="4224" spans="28:41" s="10" customFormat="1" x14ac:dyDescent="0.2">
      <c r="AB4224" s="48"/>
      <c r="AC4224" s="53"/>
      <c r="AO4224" s="48"/>
    </row>
    <row r="4225" spans="28:41" s="10" customFormat="1" x14ac:dyDescent="0.2">
      <c r="AB4225" s="48"/>
      <c r="AC4225" s="53"/>
      <c r="AO4225" s="48"/>
    </row>
    <row r="4226" spans="28:41" s="10" customFormat="1" x14ac:dyDescent="0.2">
      <c r="AB4226" s="48"/>
      <c r="AC4226" s="53"/>
      <c r="AO4226" s="48"/>
    </row>
    <row r="4227" spans="28:41" s="10" customFormat="1" x14ac:dyDescent="0.2">
      <c r="AB4227" s="48"/>
      <c r="AC4227" s="53"/>
      <c r="AO4227" s="48"/>
    </row>
    <row r="4228" spans="28:41" s="10" customFormat="1" x14ac:dyDescent="0.2">
      <c r="AB4228" s="48"/>
      <c r="AC4228" s="53"/>
      <c r="AO4228" s="48"/>
    </row>
    <row r="4229" spans="28:41" s="10" customFormat="1" x14ac:dyDescent="0.2">
      <c r="AB4229" s="48"/>
      <c r="AC4229" s="53"/>
      <c r="AO4229" s="48"/>
    </row>
    <row r="4230" spans="28:41" s="10" customFormat="1" x14ac:dyDescent="0.2">
      <c r="AB4230" s="48"/>
      <c r="AC4230" s="53"/>
      <c r="AO4230" s="48"/>
    </row>
    <row r="4231" spans="28:41" s="10" customFormat="1" x14ac:dyDescent="0.2">
      <c r="AB4231" s="48"/>
      <c r="AC4231" s="53"/>
      <c r="AO4231" s="48"/>
    </row>
    <row r="4232" spans="28:41" s="10" customFormat="1" x14ac:dyDescent="0.2">
      <c r="AB4232" s="48"/>
      <c r="AC4232" s="53"/>
      <c r="AO4232" s="48"/>
    </row>
    <row r="4233" spans="28:41" s="10" customFormat="1" x14ac:dyDescent="0.2">
      <c r="AB4233" s="48"/>
      <c r="AC4233" s="53"/>
      <c r="AO4233" s="48"/>
    </row>
    <row r="4234" spans="28:41" s="10" customFormat="1" x14ac:dyDescent="0.2">
      <c r="AB4234" s="48"/>
      <c r="AC4234" s="53"/>
      <c r="AO4234" s="48"/>
    </row>
    <row r="4235" spans="28:41" s="10" customFormat="1" x14ac:dyDescent="0.2">
      <c r="AB4235" s="48"/>
      <c r="AC4235" s="53"/>
      <c r="AO4235" s="48"/>
    </row>
    <row r="4236" spans="28:41" s="10" customFormat="1" x14ac:dyDescent="0.2">
      <c r="AB4236" s="48"/>
      <c r="AC4236" s="53"/>
      <c r="AO4236" s="48"/>
    </row>
    <row r="4237" spans="28:41" s="10" customFormat="1" x14ac:dyDescent="0.2">
      <c r="AB4237" s="48"/>
      <c r="AC4237" s="53"/>
      <c r="AO4237" s="48"/>
    </row>
    <row r="4238" spans="28:41" s="10" customFormat="1" x14ac:dyDescent="0.2">
      <c r="AB4238" s="48"/>
      <c r="AC4238" s="53"/>
      <c r="AO4238" s="48"/>
    </row>
    <row r="4239" spans="28:41" s="10" customFormat="1" x14ac:dyDescent="0.2">
      <c r="AB4239" s="48"/>
      <c r="AC4239" s="53"/>
      <c r="AO4239" s="48"/>
    </row>
    <row r="4240" spans="28:41" s="10" customFormat="1" x14ac:dyDescent="0.2">
      <c r="AB4240" s="48"/>
      <c r="AC4240" s="53"/>
      <c r="AO4240" s="48"/>
    </row>
    <row r="4241" spans="28:41" s="10" customFormat="1" x14ac:dyDescent="0.2">
      <c r="AB4241" s="48"/>
      <c r="AC4241" s="53"/>
      <c r="AO4241" s="48"/>
    </row>
    <row r="4242" spans="28:41" s="10" customFormat="1" x14ac:dyDescent="0.2">
      <c r="AB4242" s="48"/>
      <c r="AC4242" s="53"/>
      <c r="AO4242" s="48"/>
    </row>
    <row r="4243" spans="28:41" s="10" customFormat="1" x14ac:dyDescent="0.2">
      <c r="AB4243" s="48"/>
      <c r="AC4243" s="53"/>
      <c r="AO4243" s="48"/>
    </row>
    <row r="4244" spans="28:41" s="10" customFormat="1" x14ac:dyDescent="0.2">
      <c r="AB4244" s="48"/>
      <c r="AC4244" s="53"/>
      <c r="AO4244" s="48"/>
    </row>
    <row r="4245" spans="28:41" s="10" customFormat="1" x14ac:dyDescent="0.2">
      <c r="AB4245" s="48"/>
      <c r="AC4245" s="53"/>
      <c r="AO4245" s="48"/>
    </row>
    <row r="4246" spans="28:41" s="10" customFormat="1" x14ac:dyDescent="0.2">
      <c r="AB4246" s="48"/>
      <c r="AC4246" s="53"/>
      <c r="AO4246" s="48"/>
    </row>
    <row r="4247" spans="28:41" s="10" customFormat="1" x14ac:dyDescent="0.2">
      <c r="AB4247" s="48"/>
      <c r="AC4247" s="53"/>
      <c r="AO4247" s="48"/>
    </row>
    <row r="4248" spans="28:41" s="10" customFormat="1" x14ac:dyDescent="0.2">
      <c r="AB4248" s="48"/>
      <c r="AC4248" s="53"/>
      <c r="AO4248" s="48"/>
    </row>
    <row r="4249" spans="28:41" s="10" customFormat="1" x14ac:dyDescent="0.2">
      <c r="AB4249" s="48"/>
      <c r="AC4249" s="53"/>
      <c r="AO4249" s="48"/>
    </row>
    <row r="4250" spans="28:41" s="10" customFormat="1" x14ac:dyDescent="0.2">
      <c r="AB4250" s="48"/>
      <c r="AC4250" s="53"/>
      <c r="AO4250" s="48"/>
    </row>
    <row r="4251" spans="28:41" s="10" customFormat="1" x14ac:dyDescent="0.2">
      <c r="AB4251" s="48"/>
      <c r="AC4251" s="53"/>
      <c r="AO4251" s="48"/>
    </row>
    <row r="4252" spans="28:41" s="10" customFormat="1" x14ac:dyDescent="0.2">
      <c r="AB4252" s="48"/>
      <c r="AC4252" s="53"/>
      <c r="AO4252" s="48"/>
    </row>
    <row r="4253" spans="28:41" s="10" customFormat="1" x14ac:dyDescent="0.2">
      <c r="AB4253" s="48"/>
      <c r="AC4253" s="53"/>
      <c r="AO4253" s="48"/>
    </row>
    <row r="4254" spans="28:41" s="10" customFormat="1" x14ac:dyDescent="0.2">
      <c r="AB4254" s="48"/>
      <c r="AC4254" s="53"/>
      <c r="AO4254" s="48"/>
    </row>
    <row r="4255" spans="28:41" s="10" customFormat="1" x14ac:dyDescent="0.2">
      <c r="AB4255" s="48"/>
      <c r="AC4255" s="53"/>
      <c r="AO4255" s="48"/>
    </row>
    <row r="4256" spans="28:41" s="10" customFormat="1" x14ac:dyDescent="0.2">
      <c r="AB4256" s="48"/>
      <c r="AC4256" s="53"/>
      <c r="AO4256" s="48"/>
    </row>
    <row r="4257" spans="28:41" s="10" customFormat="1" x14ac:dyDescent="0.2">
      <c r="AB4257" s="48"/>
      <c r="AC4257" s="53"/>
      <c r="AO4257" s="48"/>
    </row>
    <row r="4258" spans="28:41" s="10" customFormat="1" x14ac:dyDescent="0.2">
      <c r="AB4258" s="48"/>
      <c r="AC4258" s="53"/>
      <c r="AO4258" s="48"/>
    </row>
    <row r="4259" spans="28:41" s="10" customFormat="1" x14ac:dyDescent="0.2">
      <c r="AB4259" s="48"/>
      <c r="AC4259" s="53"/>
      <c r="AO4259" s="48"/>
    </row>
    <row r="4260" spans="28:41" s="10" customFormat="1" x14ac:dyDescent="0.2">
      <c r="AB4260" s="48"/>
      <c r="AC4260" s="53"/>
      <c r="AO4260" s="48"/>
    </row>
    <row r="4261" spans="28:41" s="10" customFormat="1" x14ac:dyDescent="0.2">
      <c r="AB4261" s="48"/>
      <c r="AC4261" s="53"/>
      <c r="AO4261" s="48"/>
    </row>
    <row r="4262" spans="28:41" s="10" customFormat="1" x14ac:dyDescent="0.2">
      <c r="AB4262" s="48"/>
      <c r="AC4262" s="53"/>
      <c r="AO4262" s="48"/>
    </row>
    <row r="4263" spans="28:41" s="10" customFormat="1" x14ac:dyDescent="0.2">
      <c r="AB4263" s="48"/>
      <c r="AC4263" s="53"/>
      <c r="AO4263" s="48"/>
    </row>
    <row r="4264" spans="28:41" s="10" customFormat="1" x14ac:dyDescent="0.2">
      <c r="AB4264" s="48"/>
      <c r="AC4264" s="53"/>
      <c r="AO4264" s="48"/>
    </row>
    <row r="4265" spans="28:41" s="10" customFormat="1" x14ac:dyDescent="0.2">
      <c r="AB4265" s="48"/>
      <c r="AC4265" s="53"/>
      <c r="AO4265" s="48"/>
    </row>
    <row r="4266" spans="28:41" s="10" customFormat="1" x14ac:dyDescent="0.2">
      <c r="AB4266" s="48"/>
      <c r="AC4266" s="53"/>
      <c r="AO4266" s="48"/>
    </row>
    <row r="4267" spans="28:41" s="10" customFormat="1" x14ac:dyDescent="0.2">
      <c r="AB4267" s="48"/>
      <c r="AC4267" s="53"/>
      <c r="AO4267" s="48"/>
    </row>
    <row r="4268" spans="28:41" s="10" customFormat="1" x14ac:dyDescent="0.2">
      <c r="AB4268" s="48"/>
      <c r="AC4268" s="53"/>
      <c r="AO4268" s="48"/>
    </row>
    <row r="4269" spans="28:41" s="10" customFormat="1" x14ac:dyDescent="0.2">
      <c r="AB4269" s="48"/>
      <c r="AC4269" s="53"/>
      <c r="AO4269" s="48"/>
    </row>
    <row r="4270" spans="28:41" s="10" customFormat="1" x14ac:dyDescent="0.2">
      <c r="AB4270" s="48"/>
      <c r="AC4270" s="53"/>
      <c r="AO4270" s="48"/>
    </row>
    <row r="4271" spans="28:41" s="10" customFormat="1" x14ac:dyDescent="0.2">
      <c r="AB4271" s="48"/>
      <c r="AC4271" s="53"/>
      <c r="AO4271" s="48"/>
    </row>
    <row r="4272" spans="28:41" s="10" customFormat="1" x14ac:dyDescent="0.2">
      <c r="AB4272" s="48"/>
      <c r="AC4272" s="53"/>
      <c r="AO4272" s="48"/>
    </row>
    <row r="4273" spans="28:41" s="10" customFormat="1" x14ac:dyDescent="0.2">
      <c r="AB4273" s="48"/>
      <c r="AC4273" s="53"/>
      <c r="AO4273" s="48"/>
    </row>
    <row r="4274" spans="28:41" s="10" customFormat="1" x14ac:dyDescent="0.2">
      <c r="AB4274" s="48"/>
      <c r="AC4274" s="53"/>
      <c r="AO4274" s="48"/>
    </row>
    <row r="4275" spans="28:41" s="10" customFormat="1" x14ac:dyDescent="0.2">
      <c r="AB4275" s="48"/>
      <c r="AC4275" s="53"/>
      <c r="AO4275" s="48"/>
    </row>
    <row r="4276" spans="28:41" s="10" customFormat="1" x14ac:dyDescent="0.2">
      <c r="AB4276" s="48"/>
      <c r="AC4276" s="53"/>
      <c r="AO4276" s="48"/>
    </row>
    <row r="4277" spans="28:41" s="10" customFormat="1" x14ac:dyDescent="0.2">
      <c r="AB4277" s="48"/>
      <c r="AC4277" s="53"/>
      <c r="AO4277" s="48"/>
    </row>
    <row r="4278" spans="28:41" s="10" customFormat="1" x14ac:dyDescent="0.2">
      <c r="AB4278" s="48"/>
      <c r="AC4278" s="53"/>
      <c r="AO4278" s="48"/>
    </row>
    <row r="4279" spans="28:41" s="10" customFormat="1" x14ac:dyDescent="0.2">
      <c r="AB4279" s="48"/>
      <c r="AC4279" s="53"/>
      <c r="AO4279" s="48"/>
    </row>
    <row r="4280" spans="28:41" s="10" customFormat="1" x14ac:dyDescent="0.2">
      <c r="AB4280" s="48"/>
      <c r="AC4280" s="53"/>
      <c r="AO4280" s="48"/>
    </row>
    <row r="4281" spans="28:41" s="10" customFormat="1" x14ac:dyDescent="0.2">
      <c r="AB4281" s="48"/>
      <c r="AC4281" s="53"/>
      <c r="AO4281" s="48"/>
    </row>
    <row r="4282" spans="28:41" s="10" customFormat="1" x14ac:dyDescent="0.2">
      <c r="AB4282" s="48"/>
      <c r="AC4282" s="53"/>
      <c r="AO4282" s="48"/>
    </row>
    <row r="4283" spans="28:41" s="10" customFormat="1" x14ac:dyDescent="0.2">
      <c r="AB4283" s="48"/>
      <c r="AC4283" s="53"/>
      <c r="AO4283" s="48"/>
    </row>
    <row r="4284" spans="28:41" s="10" customFormat="1" x14ac:dyDescent="0.2">
      <c r="AB4284" s="48"/>
      <c r="AC4284" s="53"/>
      <c r="AO4284" s="48"/>
    </row>
    <row r="4285" spans="28:41" s="10" customFormat="1" x14ac:dyDescent="0.2">
      <c r="AB4285" s="48"/>
      <c r="AC4285" s="53"/>
      <c r="AO4285" s="48"/>
    </row>
    <row r="4286" spans="28:41" s="10" customFormat="1" x14ac:dyDescent="0.2">
      <c r="AB4286" s="48"/>
      <c r="AC4286" s="53"/>
      <c r="AO4286" s="48"/>
    </row>
    <row r="4287" spans="28:41" s="10" customFormat="1" x14ac:dyDescent="0.2">
      <c r="AB4287" s="48"/>
      <c r="AC4287" s="53"/>
      <c r="AO4287" s="48"/>
    </row>
    <row r="4288" spans="28:41" s="10" customFormat="1" x14ac:dyDescent="0.2">
      <c r="AB4288" s="48"/>
      <c r="AC4288" s="53"/>
      <c r="AO4288" s="48"/>
    </row>
    <row r="4289" spans="28:41" s="10" customFormat="1" x14ac:dyDescent="0.2">
      <c r="AB4289" s="48"/>
      <c r="AC4289" s="53"/>
      <c r="AO4289" s="48"/>
    </row>
    <row r="4290" spans="28:41" s="10" customFormat="1" x14ac:dyDescent="0.2">
      <c r="AB4290" s="48"/>
      <c r="AC4290" s="53"/>
      <c r="AO4290" s="48"/>
    </row>
    <row r="4291" spans="28:41" s="10" customFormat="1" x14ac:dyDescent="0.2">
      <c r="AB4291" s="48"/>
      <c r="AC4291" s="53"/>
      <c r="AO4291" s="48"/>
    </row>
    <row r="4292" spans="28:41" s="10" customFormat="1" x14ac:dyDescent="0.2">
      <c r="AB4292" s="48"/>
      <c r="AC4292" s="53"/>
      <c r="AO4292" s="48"/>
    </row>
    <row r="4293" spans="28:41" s="10" customFormat="1" x14ac:dyDescent="0.2">
      <c r="AB4293" s="48"/>
      <c r="AC4293" s="53"/>
      <c r="AO4293" s="48"/>
    </row>
    <row r="4294" spans="28:41" s="10" customFormat="1" x14ac:dyDescent="0.2">
      <c r="AB4294" s="48"/>
      <c r="AC4294" s="53"/>
      <c r="AO4294" s="48"/>
    </row>
    <row r="4295" spans="28:41" s="10" customFormat="1" x14ac:dyDescent="0.2">
      <c r="AB4295" s="48"/>
      <c r="AC4295" s="53"/>
      <c r="AO4295" s="48"/>
    </row>
    <row r="4296" spans="28:41" s="10" customFormat="1" x14ac:dyDescent="0.2">
      <c r="AB4296" s="48"/>
      <c r="AC4296" s="53"/>
      <c r="AO4296" s="48"/>
    </row>
    <row r="4297" spans="28:41" s="10" customFormat="1" x14ac:dyDescent="0.2">
      <c r="AB4297" s="48"/>
      <c r="AC4297" s="53"/>
      <c r="AO4297" s="48"/>
    </row>
    <row r="4298" spans="28:41" s="10" customFormat="1" x14ac:dyDescent="0.2">
      <c r="AB4298" s="48"/>
      <c r="AC4298" s="53"/>
      <c r="AO4298" s="48"/>
    </row>
    <row r="4299" spans="28:41" s="10" customFormat="1" x14ac:dyDescent="0.2">
      <c r="AB4299" s="48"/>
      <c r="AC4299" s="53"/>
      <c r="AO4299" s="48"/>
    </row>
    <row r="4300" spans="28:41" s="10" customFormat="1" x14ac:dyDescent="0.2">
      <c r="AB4300" s="48"/>
      <c r="AC4300" s="53"/>
      <c r="AO4300" s="48"/>
    </row>
    <row r="4301" spans="28:41" s="10" customFormat="1" x14ac:dyDescent="0.2">
      <c r="AB4301" s="48"/>
      <c r="AC4301" s="53"/>
      <c r="AO4301" s="48"/>
    </row>
    <row r="4302" spans="28:41" s="10" customFormat="1" x14ac:dyDescent="0.2">
      <c r="AB4302" s="48"/>
      <c r="AC4302" s="53"/>
      <c r="AO4302" s="48"/>
    </row>
    <row r="4303" spans="28:41" s="10" customFormat="1" x14ac:dyDescent="0.2">
      <c r="AB4303" s="48"/>
      <c r="AC4303" s="53"/>
      <c r="AO4303" s="48"/>
    </row>
    <row r="4304" spans="28:41" s="10" customFormat="1" x14ac:dyDescent="0.2">
      <c r="AB4304" s="48"/>
      <c r="AC4304" s="53"/>
      <c r="AO4304" s="48"/>
    </row>
    <row r="4305" spans="28:41" s="10" customFormat="1" x14ac:dyDescent="0.2">
      <c r="AB4305" s="48"/>
      <c r="AC4305" s="53"/>
      <c r="AO4305" s="48"/>
    </row>
    <row r="4306" spans="28:41" s="10" customFormat="1" x14ac:dyDescent="0.2">
      <c r="AB4306" s="48"/>
      <c r="AC4306" s="53"/>
      <c r="AO4306" s="48"/>
    </row>
    <row r="4307" spans="28:41" s="10" customFormat="1" x14ac:dyDescent="0.2">
      <c r="AB4307" s="48"/>
      <c r="AC4307" s="53"/>
      <c r="AO4307" s="48"/>
    </row>
    <row r="4308" spans="28:41" s="10" customFormat="1" x14ac:dyDescent="0.2">
      <c r="AB4308" s="48"/>
      <c r="AC4308" s="53"/>
      <c r="AO4308" s="48"/>
    </row>
    <row r="4309" spans="28:41" s="10" customFormat="1" x14ac:dyDescent="0.2">
      <c r="AB4309" s="48"/>
      <c r="AC4309" s="53"/>
      <c r="AO4309" s="48"/>
    </row>
    <row r="4310" spans="28:41" s="10" customFormat="1" x14ac:dyDescent="0.2">
      <c r="AB4310" s="48"/>
      <c r="AC4310" s="53"/>
      <c r="AO4310" s="48"/>
    </row>
    <row r="4311" spans="28:41" s="10" customFormat="1" x14ac:dyDescent="0.2">
      <c r="AB4311" s="48"/>
      <c r="AC4311" s="53"/>
      <c r="AO4311" s="48"/>
    </row>
    <row r="4312" spans="28:41" s="10" customFormat="1" x14ac:dyDescent="0.2">
      <c r="AB4312" s="48"/>
      <c r="AC4312" s="53"/>
      <c r="AO4312" s="48"/>
    </row>
    <row r="4313" spans="28:41" s="10" customFormat="1" x14ac:dyDescent="0.2">
      <c r="AB4313" s="48"/>
      <c r="AC4313" s="53"/>
      <c r="AO4313" s="48"/>
    </row>
    <row r="4314" spans="28:41" s="10" customFormat="1" x14ac:dyDescent="0.2">
      <c r="AB4314" s="48"/>
      <c r="AC4314" s="53"/>
      <c r="AO4314" s="48"/>
    </row>
    <row r="4315" spans="28:41" s="10" customFormat="1" x14ac:dyDescent="0.2">
      <c r="AB4315" s="48"/>
      <c r="AC4315" s="53"/>
      <c r="AO4315" s="48"/>
    </row>
    <row r="4316" spans="28:41" s="10" customFormat="1" x14ac:dyDescent="0.2">
      <c r="AB4316" s="48"/>
      <c r="AC4316" s="53"/>
      <c r="AO4316" s="48"/>
    </row>
    <row r="4317" spans="28:41" s="10" customFormat="1" x14ac:dyDescent="0.2">
      <c r="AB4317" s="48"/>
      <c r="AC4317" s="53"/>
      <c r="AO4317" s="48"/>
    </row>
    <row r="4318" spans="28:41" s="10" customFormat="1" x14ac:dyDescent="0.2">
      <c r="AB4318" s="48"/>
      <c r="AC4318" s="53"/>
      <c r="AO4318" s="48"/>
    </row>
    <row r="4319" spans="28:41" s="10" customFormat="1" x14ac:dyDescent="0.2">
      <c r="AB4319" s="48"/>
      <c r="AC4319" s="53"/>
      <c r="AO4319" s="48"/>
    </row>
    <row r="4320" spans="28:41" s="10" customFormat="1" x14ac:dyDescent="0.2">
      <c r="AB4320" s="48"/>
      <c r="AC4320" s="53"/>
      <c r="AO4320" s="48"/>
    </row>
    <row r="4321" spans="28:41" s="10" customFormat="1" x14ac:dyDescent="0.2">
      <c r="AB4321" s="48"/>
      <c r="AC4321" s="53"/>
      <c r="AO4321" s="48"/>
    </row>
    <row r="4322" spans="28:41" s="10" customFormat="1" x14ac:dyDescent="0.2">
      <c r="AB4322" s="48"/>
      <c r="AC4322" s="53"/>
      <c r="AO4322" s="48"/>
    </row>
    <row r="4323" spans="28:41" s="10" customFormat="1" x14ac:dyDescent="0.2">
      <c r="AB4323" s="48"/>
      <c r="AC4323" s="53"/>
      <c r="AO4323" s="48"/>
    </row>
    <row r="4324" spans="28:41" s="10" customFormat="1" x14ac:dyDescent="0.2">
      <c r="AB4324" s="48"/>
      <c r="AC4324" s="53"/>
      <c r="AO4324" s="48"/>
    </row>
    <row r="4325" spans="28:41" s="10" customFormat="1" x14ac:dyDescent="0.2">
      <c r="AB4325" s="48"/>
      <c r="AC4325" s="53"/>
      <c r="AO4325" s="48"/>
    </row>
    <row r="4326" spans="28:41" s="10" customFormat="1" x14ac:dyDescent="0.2">
      <c r="AB4326" s="48"/>
      <c r="AC4326" s="53"/>
      <c r="AO4326" s="48"/>
    </row>
    <row r="4327" spans="28:41" s="10" customFormat="1" x14ac:dyDescent="0.2">
      <c r="AB4327" s="48"/>
      <c r="AC4327" s="53"/>
      <c r="AO4327" s="48"/>
    </row>
    <row r="4328" spans="28:41" s="10" customFormat="1" x14ac:dyDescent="0.2">
      <c r="AB4328" s="48"/>
      <c r="AC4328" s="53"/>
      <c r="AO4328" s="48"/>
    </row>
    <row r="4329" spans="28:41" s="10" customFormat="1" x14ac:dyDescent="0.2">
      <c r="AB4329" s="48"/>
      <c r="AC4329" s="53"/>
      <c r="AO4329" s="48"/>
    </row>
    <row r="4330" spans="28:41" s="10" customFormat="1" x14ac:dyDescent="0.2">
      <c r="AB4330" s="48"/>
      <c r="AC4330" s="53"/>
      <c r="AO4330" s="48"/>
    </row>
    <row r="4331" spans="28:41" s="10" customFormat="1" x14ac:dyDescent="0.2">
      <c r="AB4331" s="48"/>
      <c r="AC4331" s="53"/>
      <c r="AO4331" s="48"/>
    </row>
    <row r="4332" spans="28:41" s="10" customFormat="1" x14ac:dyDescent="0.2">
      <c r="AB4332" s="48"/>
      <c r="AC4332" s="53"/>
      <c r="AO4332" s="48"/>
    </row>
    <row r="4333" spans="28:41" s="10" customFormat="1" x14ac:dyDescent="0.2">
      <c r="AB4333" s="48"/>
      <c r="AC4333" s="53"/>
      <c r="AO4333" s="48"/>
    </row>
    <row r="4334" spans="28:41" s="10" customFormat="1" x14ac:dyDescent="0.2">
      <c r="AB4334" s="48"/>
      <c r="AC4334" s="53"/>
      <c r="AO4334" s="48"/>
    </row>
    <row r="4335" spans="28:41" s="10" customFormat="1" x14ac:dyDescent="0.2">
      <c r="AB4335" s="48"/>
      <c r="AC4335" s="53"/>
      <c r="AO4335" s="48"/>
    </row>
    <row r="4336" spans="28:41" s="10" customFormat="1" x14ac:dyDescent="0.2">
      <c r="AB4336" s="48"/>
      <c r="AC4336" s="53"/>
      <c r="AO4336" s="48"/>
    </row>
    <row r="4337" spans="28:41" s="10" customFormat="1" x14ac:dyDescent="0.2">
      <c r="AB4337" s="48"/>
      <c r="AC4337" s="53"/>
      <c r="AO4337" s="48"/>
    </row>
    <row r="4338" spans="28:41" s="10" customFormat="1" x14ac:dyDescent="0.2">
      <c r="AB4338" s="48"/>
      <c r="AC4338" s="53"/>
      <c r="AO4338" s="48"/>
    </row>
    <row r="4339" spans="28:41" s="10" customFormat="1" x14ac:dyDescent="0.2">
      <c r="AB4339" s="48"/>
      <c r="AC4339" s="53"/>
      <c r="AO4339" s="48"/>
    </row>
    <row r="4340" spans="28:41" s="10" customFormat="1" x14ac:dyDescent="0.2">
      <c r="AB4340" s="48"/>
      <c r="AC4340" s="53"/>
      <c r="AO4340" s="48"/>
    </row>
    <row r="4341" spans="28:41" s="10" customFormat="1" x14ac:dyDescent="0.2">
      <c r="AB4341" s="48"/>
      <c r="AC4341" s="53"/>
      <c r="AO4341" s="48"/>
    </row>
    <row r="4342" spans="28:41" s="10" customFormat="1" x14ac:dyDescent="0.2">
      <c r="AB4342" s="48"/>
      <c r="AC4342" s="53"/>
      <c r="AO4342" s="48"/>
    </row>
    <row r="4343" spans="28:41" s="10" customFormat="1" x14ac:dyDescent="0.2">
      <c r="AB4343" s="48"/>
      <c r="AC4343" s="53"/>
      <c r="AO4343" s="48"/>
    </row>
    <row r="4344" spans="28:41" s="10" customFormat="1" x14ac:dyDescent="0.2">
      <c r="AB4344" s="48"/>
      <c r="AC4344" s="53"/>
      <c r="AO4344" s="48"/>
    </row>
    <row r="4345" spans="28:41" s="10" customFormat="1" x14ac:dyDescent="0.2">
      <c r="AB4345" s="48"/>
      <c r="AC4345" s="53"/>
      <c r="AO4345" s="48"/>
    </row>
    <row r="4346" spans="28:41" s="10" customFormat="1" x14ac:dyDescent="0.2">
      <c r="AB4346" s="48"/>
      <c r="AC4346" s="53"/>
      <c r="AO4346" s="48"/>
    </row>
    <row r="4347" spans="28:41" s="10" customFormat="1" x14ac:dyDescent="0.2">
      <c r="AB4347" s="48"/>
      <c r="AC4347" s="53"/>
      <c r="AO4347" s="48"/>
    </row>
    <row r="4348" spans="28:41" s="10" customFormat="1" x14ac:dyDescent="0.2">
      <c r="AB4348" s="48"/>
      <c r="AC4348" s="53"/>
      <c r="AO4348" s="48"/>
    </row>
    <row r="4349" spans="28:41" s="10" customFormat="1" x14ac:dyDescent="0.2">
      <c r="AB4349" s="48"/>
      <c r="AC4349" s="53"/>
      <c r="AO4349" s="48"/>
    </row>
    <row r="4350" spans="28:41" s="10" customFormat="1" x14ac:dyDescent="0.2">
      <c r="AB4350" s="48"/>
      <c r="AC4350" s="53"/>
      <c r="AO4350" s="48"/>
    </row>
    <row r="4351" spans="28:41" s="10" customFormat="1" x14ac:dyDescent="0.2">
      <c r="AB4351" s="48"/>
      <c r="AC4351" s="53"/>
      <c r="AO4351" s="48"/>
    </row>
    <row r="4352" spans="28:41" s="10" customFormat="1" x14ac:dyDescent="0.2">
      <c r="AB4352" s="48"/>
      <c r="AC4352" s="53"/>
      <c r="AO4352" s="48"/>
    </row>
    <row r="4353" spans="28:41" s="10" customFormat="1" x14ac:dyDescent="0.2">
      <c r="AB4353" s="48"/>
      <c r="AC4353" s="53"/>
      <c r="AO4353" s="48"/>
    </row>
    <row r="4354" spans="28:41" s="10" customFormat="1" x14ac:dyDescent="0.2">
      <c r="AB4354" s="48"/>
      <c r="AC4354" s="53"/>
      <c r="AO4354" s="48"/>
    </row>
    <row r="4355" spans="28:41" s="10" customFormat="1" x14ac:dyDescent="0.2">
      <c r="AB4355" s="48"/>
      <c r="AC4355" s="53"/>
      <c r="AO4355" s="48"/>
    </row>
    <row r="4356" spans="28:41" s="10" customFormat="1" x14ac:dyDescent="0.2">
      <c r="AB4356" s="48"/>
      <c r="AC4356" s="53"/>
      <c r="AO4356" s="48"/>
    </row>
    <row r="4357" spans="28:41" s="10" customFormat="1" x14ac:dyDescent="0.2">
      <c r="AB4357" s="48"/>
      <c r="AC4357" s="53"/>
      <c r="AO4357" s="48"/>
    </row>
    <row r="4358" spans="28:41" s="10" customFormat="1" x14ac:dyDescent="0.2">
      <c r="AB4358" s="48"/>
      <c r="AC4358" s="53"/>
      <c r="AO4358" s="48"/>
    </row>
    <row r="4359" spans="28:41" s="10" customFormat="1" x14ac:dyDescent="0.2">
      <c r="AB4359" s="48"/>
      <c r="AC4359" s="53"/>
      <c r="AO4359" s="48"/>
    </row>
    <row r="4360" spans="28:41" s="10" customFormat="1" x14ac:dyDescent="0.2">
      <c r="AB4360" s="48"/>
      <c r="AC4360" s="53"/>
      <c r="AO4360" s="48"/>
    </row>
    <row r="4361" spans="28:41" s="10" customFormat="1" x14ac:dyDescent="0.2">
      <c r="AB4361" s="48"/>
      <c r="AC4361" s="53"/>
      <c r="AO4361" s="48"/>
    </row>
    <row r="4362" spans="28:41" s="10" customFormat="1" x14ac:dyDescent="0.2">
      <c r="AB4362" s="48"/>
      <c r="AC4362" s="53"/>
      <c r="AO4362" s="48"/>
    </row>
    <row r="4363" spans="28:41" s="10" customFormat="1" x14ac:dyDescent="0.2">
      <c r="AB4363" s="48"/>
      <c r="AC4363" s="53"/>
      <c r="AO4363" s="48"/>
    </row>
    <row r="4364" spans="28:41" s="10" customFormat="1" x14ac:dyDescent="0.2">
      <c r="AB4364" s="48"/>
      <c r="AC4364" s="53"/>
      <c r="AO4364" s="48"/>
    </row>
    <row r="4365" spans="28:41" s="10" customFormat="1" x14ac:dyDescent="0.2">
      <c r="AB4365" s="48"/>
      <c r="AC4365" s="53"/>
      <c r="AO4365" s="48"/>
    </row>
    <row r="4366" spans="28:41" s="10" customFormat="1" x14ac:dyDescent="0.2">
      <c r="AB4366" s="48"/>
      <c r="AC4366" s="53"/>
      <c r="AO4366" s="48"/>
    </row>
    <row r="4367" spans="28:41" s="10" customFormat="1" x14ac:dyDescent="0.2">
      <c r="AB4367" s="48"/>
      <c r="AC4367" s="53"/>
      <c r="AO4367" s="48"/>
    </row>
    <row r="4368" spans="28:41" s="10" customFormat="1" x14ac:dyDescent="0.2">
      <c r="AB4368" s="48"/>
      <c r="AC4368" s="53"/>
      <c r="AO4368" s="48"/>
    </row>
    <row r="4369" spans="28:41" s="10" customFormat="1" x14ac:dyDescent="0.2">
      <c r="AB4369" s="48"/>
      <c r="AC4369" s="53"/>
      <c r="AO4369" s="48"/>
    </row>
    <row r="4370" spans="28:41" s="10" customFormat="1" x14ac:dyDescent="0.2">
      <c r="AB4370" s="48"/>
      <c r="AC4370" s="53"/>
      <c r="AO4370" s="48"/>
    </row>
    <row r="4371" spans="28:41" s="10" customFormat="1" x14ac:dyDescent="0.2">
      <c r="AB4371" s="48"/>
      <c r="AC4371" s="53"/>
      <c r="AO4371" s="48"/>
    </row>
    <row r="4372" spans="28:41" s="10" customFormat="1" x14ac:dyDescent="0.2">
      <c r="AB4372" s="48"/>
      <c r="AC4372" s="53"/>
      <c r="AO4372" s="48"/>
    </row>
    <row r="4373" spans="28:41" s="10" customFormat="1" x14ac:dyDescent="0.2">
      <c r="AB4373" s="48"/>
      <c r="AC4373" s="53"/>
      <c r="AO4373" s="48"/>
    </row>
    <row r="4374" spans="28:41" s="10" customFormat="1" x14ac:dyDescent="0.2">
      <c r="AB4374" s="48"/>
      <c r="AC4374" s="53"/>
      <c r="AO4374" s="48"/>
    </row>
    <row r="4375" spans="28:41" s="10" customFormat="1" x14ac:dyDescent="0.2">
      <c r="AB4375" s="48"/>
      <c r="AC4375" s="53"/>
      <c r="AO4375" s="48"/>
    </row>
    <row r="4376" spans="28:41" s="10" customFormat="1" x14ac:dyDescent="0.2">
      <c r="AB4376" s="48"/>
      <c r="AC4376" s="53"/>
      <c r="AO4376" s="48"/>
    </row>
    <row r="4377" spans="28:41" s="10" customFormat="1" x14ac:dyDescent="0.2">
      <c r="AB4377" s="48"/>
      <c r="AC4377" s="53"/>
      <c r="AO4377" s="48"/>
    </row>
    <row r="4378" spans="28:41" s="10" customFormat="1" x14ac:dyDescent="0.2">
      <c r="AB4378" s="48"/>
      <c r="AC4378" s="53"/>
      <c r="AO4378" s="48"/>
    </row>
    <row r="4379" spans="28:41" s="10" customFormat="1" x14ac:dyDescent="0.2">
      <c r="AB4379" s="48"/>
      <c r="AC4379" s="53"/>
      <c r="AO4379" s="48"/>
    </row>
    <row r="4380" spans="28:41" s="10" customFormat="1" x14ac:dyDescent="0.2">
      <c r="AB4380" s="48"/>
      <c r="AC4380" s="53"/>
      <c r="AO4380" s="48"/>
    </row>
    <row r="4381" spans="28:41" s="10" customFormat="1" x14ac:dyDescent="0.2">
      <c r="AB4381" s="48"/>
      <c r="AC4381" s="53"/>
      <c r="AO4381" s="48"/>
    </row>
    <row r="4382" spans="28:41" s="10" customFormat="1" x14ac:dyDescent="0.2">
      <c r="AB4382" s="48"/>
      <c r="AC4382" s="53"/>
      <c r="AO4382" s="48"/>
    </row>
    <row r="4383" spans="28:41" s="10" customFormat="1" x14ac:dyDescent="0.2">
      <c r="AB4383" s="48"/>
      <c r="AC4383" s="53"/>
      <c r="AO4383" s="48"/>
    </row>
    <row r="4384" spans="28:41" s="10" customFormat="1" x14ac:dyDescent="0.2">
      <c r="AB4384" s="48"/>
      <c r="AC4384" s="53"/>
      <c r="AO4384" s="48"/>
    </row>
    <row r="4385" spans="28:41" s="10" customFormat="1" x14ac:dyDescent="0.2">
      <c r="AB4385" s="48"/>
      <c r="AC4385" s="53"/>
      <c r="AO4385" s="48"/>
    </row>
    <row r="4386" spans="28:41" s="10" customFormat="1" x14ac:dyDescent="0.2">
      <c r="AB4386" s="48"/>
      <c r="AC4386" s="53"/>
      <c r="AO4386" s="48"/>
    </row>
    <row r="4387" spans="28:41" s="10" customFormat="1" x14ac:dyDescent="0.2">
      <c r="AB4387" s="48"/>
      <c r="AC4387" s="53"/>
      <c r="AO4387" s="48"/>
    </row>
    <row r="4388" spans="28:41" s="10" customFormat="1" x14ac:dyDescent="0.2">
      <c r="AB4388" s="48"/>
      <c r="AC4388" s="53"/>
      <c r="AO4388" s="48"/>
    </row>
    <row r="4389" spans="28:41" s="10" customFormat="1" x14ac:dyDescent="0.2">
      <c r="AB4389" s="48"/>
      <c r="AC4389" s="53"/>
      <c r="AO4389" s="48"/>
    </row>
    <row r="4390" spans="28:41" s="10" customFormat="1" x14ac:dyDescent="0.2">
      <c r="AB4390" s="48"/>
      <c r="AC4390" s="53"/>
      <c r="AO4390" s="48"/>
    </row>
    <row r="4391" spans="28:41" s="10" customFormat="1" x14ac:dyDescent="0.2">
      <c r="AB4391" s="48"/>
      <c r="AC4391" s="53"/>
      <c r="AO4391" s="48"/>
    </row>
    <row r="4392" spans="28:41" s="10" customFormat="1" x14ac:dyDescent="0.2">
      <c r="AB4392" s="48"/>
      <c r="AC4392" s="53"/>
      <c r="AO4392" s="48"/>
    </row>
    <row r="4393" spans="28:41" s="10" customFormat="1" x14ac:dyDescent="0.2">
      <c r="AB4393" s="48"/>
      <c r="AC4393" s="53"/>
      <c r="AO4393" s="48"/>
    </row>
    <row r="4394" spans="28:41" s="10" customFormat="1" x14ac:dyDescent="0.2">
      <c r="AB4394" s="48"/>
      <c r="AC4394" s="53"/>
      <c r="AO4394" s="48"/>
    </row>
    <row r="4395" spans="28:41" s="10" customFormat="1" x14ac:dyDescent="0.2">
      <c r="AB4395" s="48"/>
      <c r="AC4395" s="53"/>
      <c r="AO4395" s="48"/>
    </row>
    <row r="4396" spans="28:41" s="10" customFormat="1" x14ac:dyDescent="0.2">
      <c r="AB4396" s="48"/>
      <c r="AC4396" s="53"/>
      <c r="AO4396" s="48"/>
    </row>
    <row r="4397" spans="28:41" s="10" customFormat="1" x14ac:dyDescent="0.2">
      <c r="AB4397" s="48"/>
      <c r="AC4397" s="53"/>
      <c r="AO4397" s="48"/>
    </row>
    <row r="4398" spans="28:41" s="10" customFormat="1" x14ac:dyDescent="0.2">
      <c r="AB4398" s="48"/>
      <c r="AC4398" s="53"/>
      <c r="AO4398" s="48"/>
    </row>
    <row r="4399" spans="28:41" s="10" customFormat="1" x14ac:dyDescent="0.2">
      <c r="AB4399" s="48"/>
      <c r="AC4399" s="53"/>
      <c r="AO4399" s="48"/>
    </row>
    <row r="4400" spans="28:41" s="10" customFormat="1" x14ac:dyDescent="0.2">
      <c r="AB4400" s="48"/>
      <c r="AC4400" s="53"/>
      <c r="AO4400" s="48"/>
    </row>
    <row r="4401" spans="28:41" s="10" customFormat="1" x14ac:dyDescent="0.2">
      <c r="AB4401" s="48"/>
      <c r="AC4401" s="53"/>
      <c r="AO4401" s="48"/>
    </row>
    <row r="4402" spans="28:41" s="10" customFormat="1" x14ac:dyDescent="0.2">
      <c r="AB4402" s="48"/>
      <c r="AC4402" s="53"/>
      <c r="AO4402" s="48"/>
    </row>
    <row r="4403" spans="28:41" s="10" customFormat="1" x14ac:dyDescent="0.2">
      <c r="AB4403" s="48"/>
      <c r="AC4403" s="53"/>
      <c r="AO4403" s="48"/>
    </row>
    <row r="4404" spans="28:41" s="10" customFormat="1" x14ac:dyDescent="0.2">
      <c r="AB4404" s="48"/>
      <c r="AC4404" s="53"/>
      <c r="AO4404" s="48"/>
    </row>
    <row r="4405" spans="28:41" s="10" customFormat="1" x14ac:dyDescent="0.2">
      <c r="AB4405" s="48"/>
      <c r="AC4405" s="53"/>
      <c r="AO4405" s="48"/>
    </row>
    <row r="4406" spans="28:41" s="10" customFormat="1" x14ac:dyDescent="0.2">
      <c r="AB4406" s="48"/>
      <c r="AC4406" s="53"/>
      <c r="AO4406" s="48"/>
    </row>
    <row r="4407" spans="28:41" s="10" customFormat="1" x14ac:dyDescent="0.2">
      <c r="AB4407" s="48"/>
      <c r="AC4407" s="53"/>
      <c r="AO4407" s="48"/>
    </row>
    <row r="4408" spans="28:41" s="10" customFormat="1" x14ac:dyDescent="0.2">
      <c r="AB4408" s="48"/>
      <c r="AC4408" s="53"/>
      <c r="AO4408" s="48"/>
    </row>
    <row r="4409" spans="28:41" s="10" customFormat="1" x14ac:dyDescent="0.2">
      <c r="AB4409" s="48"/>
      <c r="AC4409" s="53"/>
      <c r="AO4409" s="48"/>
    </row>
    <row r="4410" spans="28:41" s="10" customFormat="1" x14ac:dyDescent="0.2">
      <c r="AB4410" s="48"/>
      <c r="AC4410" s="53"/>
      <c r="AO4410" s="48"/>
    </row>
    <row r="4411" spans="28:41" s="10" customFormat="1" x14ac:dyDescent="0.2">
      <c r="AB4411" s="48"/>
      <c r="AC4411" s="53"/>
      <c r="AO4411" s="48"/>
    </row>
    <row r="4412" spans="28:41" s="10" customFormat="1" x14ac:dyDescent="0.2">
      <c r="AB4412" s="48"/>
      <c r="AC4412" s="53"/>
      <c r="AO4412" s="48"/>
    </row>
    <row r="4413" spans="28:41" s="10" customFormat="1" x14ac:dyDescent="0.2">
      <c r="AB4413" s="48"/>
      <c r="AC4413" s="53"/>
      <c r="AO4413" s="48"/>
    </row>
    <row r="4414" spans="28:41" s="10" customFormat="1" x14ac:dyDescent="0.2">
      <c r="AB4414" s="48"/>
      <c r="AC4414" s="53"/>
      <c r="AO4414" s="48"/>
    </row>
    <row r="4415" spans="28:41" s="10" customFormat="1" x14ac:dyDescent="0.2">
      <c r="AB4415" s="48"/>
      <c r="AC4415" s="53"/>
      <c r="AO4415" s="48"/>
    </row>
    <row r="4416" spans="28:41" s="10" customFormat="1" x14ac:dyDescent="0.2">
      <c r="AB4416" s="48"/>
      <c r="AC4416" s="53"/>
      <c r="AO4416" s="48"/>
    </row>
    <row r="4417" spans="28:41" s="10" customFormat="1" x14ac:dyDescent="0.2">
      <c r="AB4417" s="48"/>
      <c r="AC4417" s="53"/>
      <c r="AO4417" s="48"/>
    </row>
    <row r="4418" spans="28:41" s="10" customFormat="1" x14ac:dyDescent="0.2">
      <c r="AB4418" s="48"/>
      <c r="AC4418" s="53"/>
      <c r="AO4418" s="48"/>
    </row>
    <row r="4419" spans="28:41" s="10" customFormat="1" x14ac:dyDescent="0.2">
      <c r="AB4419" s="48"/>
      <c r="AC4419" s="53"/>
      <c r="AO4419" s="48"/>
    </row>
    <row r="4420" spans="28:41" s="10" customFormat="1" x14ac:dyDescent="0.2">
      <c r="AB4420" s="48"/>
      <c r="AC4420" s="53"/>
      <c r="AO4420" s="48"/>
    </row>
    <row r="4421" spans="28:41" s="10" customFormat="1" x14ac:dyDescent="0.2">
      <c r="AB4421" s="48"/>
      <c r="AC4421" s="53"/>
      <c r="AO4421" s="48"/>
    </row>
    <row r="4422" spans="28:41" s="10" customFormat="1" x14ac:dyDescent="0.2">
      <c r="AB4422" s="48"/>
      <c r="AC4422" s="53"/>
      <c r="AO4422" s="48"/>
    </row>
    <row r="4423" spans="28:41" s="10" customFormat="1" x14ac:dyDescent="0.2">
      <c r="AB4423" s="48"/>
      <c r="AC4423" s="53"/>
      <c r="AO4423" s="48"/>
    </row>
    <row r="4424" spans="28:41" s="10" customFormat="1" x14ac:dyDescent="0.2">
      <c r="AB4424" s="48"/>
      <c r="AC4424" s="53"/>
      <c r="AO4424" s="48"/>
    </row>
    <row r="4425" spans="28:41" s="10" customFormat="1" x14ac:dyDescent="0.2">
      <c r="AB4425" s="48"/>
      <c r="AC4425" s="53"/>
      <c r="AO4425" s="48"/>
    </row>
    <row r="4426" spans="28:41" s="10" customFormat="1" x14ac:dyDescent="0.2">
      <c r="AB4426" s="48"/>
      <c r="AC4426" s="53"/>
      <c r="AO4426" s="48"/>
    </row>
    <row r="4427" spans="28:41" s="10" customFormat="1" x14ac:dyDescent="0.2">
      <c r="AB4427" s="48"/>
      <c r="AC4427" s="53"/>
      <c r="AO4427" s="48"/>
    </row>
    <row r="4428" spans="28:41" s="10" customFormat="1" x14ac:dyDescent="0.2">
      <c r="AB4428" s="48"/>
      <c r="AC4428" s="53"/>
      <c r="AO4428" s="48"/>
    </row>
    <row r="4429" spans="28:41" s="10" customFormat="1" x14ac:dyDescent="0.2">
      <c r="AB4429" s="48"/>
      <c r="AC4429" s="53"/>
      <c r="AO4429" s="48"/>
    </row>
    <row r="4430" spans="28:41" s="10" customFormat="1" x14ac:dyDescent="0.2">
      <c r="AB4430" s="48"/>
      <c r="AC4430" s="53"/>
      <c r="AO4430" s="48"/>
    </row>
    <row r="4431" spans="28:41" s="10" customFormat="1" x14ac:dyDescent="0.2">
      <c r="AB4431" s="48"/>
      <c r="AC4431" s="53"/>
      <c r="AO4431" s="48"/>
    </row>
    <row r="4432" spans="28:41" s="10" customFormat="1" x14ac:dyDescent="0.2">
      <c r="AB4432" s="48"/>
      <c r="AC4432" s="53"/>
      <c r="AO4432" s="48"/>
    </row>
    <row r="4433" spans="28:41" s="10" customFormat="1" x14ac:dyDescent="0.2">
      <c r="AB4433" s="48"/>
      <c r="AC4433" s="53"/>
      <c r="AO4433" s="48"/>
    </row>
    <row r="4434" spans="28:41" s="10" customFormat="1" x14ac:dyDescent="0.2">
      <c r="AB4434" s="48"/>
      <c r="AC4434" s="53"/>
      <c r="AO4434" s="48"/>
    </row>
    <row r="4435" spans="28:41" s="10" customFormat="1" x14ac:dyDescent="0.2">
      <c r="AB4435" s="48"/>
      <c r="AC4435" s="53"/>
      <c r="AO4435" s="48"/>
    </row>
    <row r="4436" spans="28:41" s="10" customFormat="1" x14ac:dyDescent="0.2">
      <c r="AB4436" s="48"/>
      <c r="AC4436" s="53"/>
      <c r="AO4436" s="48"/>
    </row>
    <row r="4437" spans="28:41" s="10" customFormat="1" x14ac:dyDescent="0.2">
      <c r="AB4437" s="48"/>
      <c r="AC4437" s="53"/>
      <c r="AO4437" s="48"/>
    </row>
    <row r="4438" spans="28:41" s="10" customFormat="1" x14ac:dyDescent="0.2">
      <c r="AB4438" s="48"/>
      <c r="AC4438" s="53"/>
      <c r="AO4438" s="48"/>
    </row>
    <row r="4439" spans="28:41" s="10" customFormat="1" x14ac:dyDescent="0.2">
      <c r="AB4439" s="48"/>
      <c r="AC4439" s="53"/>
      <c r="AO4439" s="48"/>
    </row>
    <row r="4440" spans="28:41" s="10" customFormat="1" x14ac:dyDescent="0.2">
      <c r="AB4440" s="48"/>
      <c r="AC4440" s="53"/>
      <c r="AO4440" s="48"/>
    </row>
    <row r="4441" spans="28:41" s="10" customFormat="1" x14ac:dyDescent="0.2">
      <c r="AB4441" s="48"/>
      <c r="AC4441" s="53"/>
      <c r="AO4441" s="48"/>
    </row>
    <row r="4442" spans="28:41" s="10" customFormat="1" x14ac:dyDescent="0.2">
      <c r="AB4442" s="48"/>
      <c r="AC4442" s="53"/>
      <c r="AO4442" s="48"/>
    </row>
    <row r="4443" spans="28:41" s="10" customFormat="1" x14ac:dyDescent="0.2">
      <c r="AB4443" s="48"/>
      <c r="AC4443" s="53"/>
      <c r="AO4443" s="48"/>
    </row>
    <row r="4444" spans="28:41" s="10" customFormat="1" x14ac:dyDescent="0.2">
      <c r="AB4444" s="48"/>
      <c r="AC4444" s="53"/>
      <c r="AO4444" s="48"/>
    </row>
    <row r="4445" spans="28:41" s="10" customFormat="1" x14ac:dyDescent="0.2">
      <c r="AB4445" s="48"/>
      <c r="AC4445" s="53"/>
      <c r="AO4445" s="48"/>
    </row>
    <row r="4446" spans="28:41" s="10" customFormat="1" x14ac:dyDescent="0.2">
      <c r="AB4446" s="48"/>
      <c r="AC4446" s="53"/>
      <c r="AO4446" s="48"/>
    </row>
    <row r="4447" spans="28:41" s="10" customFormat="1" x14ac:dyDescent="0.2">
      <c r="AB4447" s="48"/>
      <c r="AC4447" s="53"/>
      <c r="AO4447" s="48"/>
    </row>
    <row r="4448" spans="28:41" s="10" customFormat="1" x14ac:dyDescent="0.2">
      <c r="AB4448" s="48"/>
      <c r="AC4448" s="53"/>
      <c r="AO4448" s="48"/>
    </row>
    <row r="4449" spans="28:41" s="10" customFormat="1" x14ac:dyDescent="0.2">
      <c r="AB4449" s="48"/>
      <c r="AC4449" s="53"/>
      <c r="AO4449" s="48"/>
    </row>
    <row r="4450" spans="28:41" s="10" customFormat="1" x14ac:dyDescent="0.2">
      <c r="AB4450" s="48"/>
      <c r="AC4450" s="53"/>
      <c r="AO4450" s="48"/>
    </row>
    <row r="4451" spans="28:41" s="10" customFormat="1" x14ac:dyDescent="0.2">
      <c r="AB4451" s="48"/>
      <c r="AC4451" s="53"/>
      <c r="AO4451" s="48"/>
    </row>
    <row r="4452" spans="28:41" s="10" customFormat="1" x14ac:dyDescent="0.2">
      <c r="AB4452" s="48"/>
      <c r="AC4452" s="53"/>
      <c r="AO4452" s="48"/>
    </row>
    <row r="4453" spans="28:41" s="10" customFormat="1" x14ac:dyDescent="0.2">
      <c r="AB4453" s="48"/>
      <c r="AC4453" s="53"/>
      <c r="AO4453" s="48"/>
    </row>
    <row r="4454" spans="28:41" s="10" customFormat="1" x14ac:dyDescent="0.2">
      <c r="AB4454" s="48"/>
      <c r="AC4454" s="53"/>
      <c r="AO4454" s="48"/>
    </row>
    <row r="4455" spans="28:41" s="10" customFormat="1" x14ac:dyDescent="0.2">
      <c r="AB4455" s="48"/>
      <c r="AC4455" s="53"/>
      <c r="AO4455" s="48"/>
    </row>
    <row r="4456" spans="28:41" s="10" customFormat="1" x14ac:dyDescent="0.2">
      <c r="AB4456" s="48"/>
      <c r="AC4456" s="53"/>
      <c r="AO4456" s="48"/>
    </row>
    <row r="4457" spans="28:41" s="10" customFormat="1" x14ac:dyDescent="0.2">
      <c r="AB4457" s="48"/>
      <c r="AC4457" s="53"/>
      <c r="AO4457" s="48"/>
    </row>
    <row r="4458" spans="28:41" s="10" customFormat="1" x14ac:dyDescent="0.2">
      <c r="AB4458" s="48"/>
      <c r="AC4458" s="53"/>
      <c r="AO4458" s="48"/>
    </row>
    <row r="4459" spans="28:41" s="10" customFormat="1" x14ac:dyDescent="0.2">
      <c r="AB4459" s="48"/>
      <c r="AC4459" s="53"/>
      <c r="AO4459" s="48"/>
    </row>
    <row r="4460" spans="28:41" s="10" customFormat="1" x14ac:dyDescent="0.2">
      <c r="AB4460" s="48"/>
      <c r="AC4460" s="53"/>
      <c r="AO4460" s="48"/>
    </row>
    <row r="4461" spans="28:41" s="10" customFormat="1" x14ac:dyDescent="0.2">
      <c r="AB4461" s="48"/>
      <c r="AC4461" s="53"/>
      <c r="AO4461" s="48"/>
    </row>
    <row r="4462" spans="28:41" s="10" customFormat="1" x14ac:dyDescent="0.2">
      <c r="AB4462" s="48"/>
      <c r="AC4462" s="53"/>
      <c r="AO4462" s="48"/>
    </row>
    <row r="4463" spans="28:41" s="10" customFormat="1" x14ac:dyDescent="0.2">
      <c r="AB4463" s="48"/>
      <c r="AC4463" s="53"/>
      <c r="AO4463" s="48"/>
    </row>
    <row r="4464" spans="28:41" s="10" customFormat="1" x14ac:dyDescent="0.2">
      <c r="AB4464" s="48"/>
      <c r="AC4464" s="53"/>
      <c r="AO4464" s="48"/>
    </row>
    <row r="4465" spans="28:41" s="10" customFormat="1" x14ac:dyDescent="0.2">
      <c r="AB4465" s="48"/>
      <c r="AC4465" s="53"/>
      <c r="AO4465" s="48"/>
    </row>
    <row r="4466" spans="28:41" s="10" customFormat="1" x14ac:dyDescent="0.2">
      <c r="AB4466" s="48"/>
      <c r="AC4466" s="53"/>
      <c r="AO4466" s="48"/>
    </row>
    <row r="4467" spans="28:41" s="10" customFormat="1" x14ac:dyDescent="0.2">
      <c r="AB4467" s="48"/>
      <c r="AC4467" s="53"/>
      <c r="AO4467" s="48"/>
    </row>
    <row r="4468" spans="28:41" s="10" customFormat="1" x14ac:dyDescent="0.2">
      <c r="AB4468" s="48"/>
      <c r="AC4468" s="53"/>
      <c r="AO4468" s="48"/>
    </row>
    <row r="4469" spans="28:41" s="10" customFormat="1" x14ac:dyDescent="0.2">
      <c r="AB4469" s="48"/>
      <c r="AC4469" s="53"/>
      <c r="AO4469" s="48"/>
    </row>
    <row r="4470" spans="28:41" s="10" customFormat="1" x14ac:dyDescent="0.2">
      <c r="AB4470" s="48"/>
      <c r="AC4470" s="53"/>
      <c r="AO4470" s="48"/>
    </row>
    <row r="4471" spans="28:41" s="10" customFormat="1" x14ac:dyDescent="0.2">
      <c r="AB4471" s="48"/>
      <c r="AC4471" s="53"/>
      <c r="AO4471" s="48"/>
    </row>
    <row r="4472" spans="28:41" s="10" customFormat="1" x14ac:dyDescent="0.2">
      <c r="AB4472" s="48"/>
      <c r="AC4472" s="53"/>
      <c r="AO4472" s="48"/>
    </row>
    <row r="4473" spans="28:41" s="10" customFormat="1" x14ac:dyDescent="0.2">
      <c r="AB4473" s="48"/>
      <c r="AC4473" s="53"/>
      <c r="AO4473" s="48"/>
    </row>
    <row r="4474" spans="28:41" s="10" customFormat="1" x14ac:dyDescent="0.2">
      <c r="AB4474" s="48"/>
      <c r="AC4474" s="53"/>
      <c r="AO4474" s="48"/>
    </row>
    <row r="4475" spans="28:41" s="10" customFormat="1" x14ac:dyDescent="0.2">
      <c r="AB4475" s="48"/>
      <c r="AC4475" s="53"/>
      <c r="AO4475" s="48"/>
    </row>
    <row r="4476" spans="28:41" s="10" customFormat="1" x14ac:dyDescent="0.2">
      <c r="AB4476" s="48"/>
      <c r="AC4476" s="53"/>
      <c r="AO4476" s="48"/>
    </row>
    <row r="4477" spans="28:41" s="10" customFormat="1" x14ac:dyDescent="0.2">
      <c r="AB4477" s="48"/>
      <c r="AC4477" s="53"/>
      <c r="AO4477" s="48"/>
    </row>
    <row r="4478" spans="28:41" s="10" customFormat="1" x14ac:dyDescent="0.2">
      <c r="AB4478" s="48"/>
      <c r="AC4478" s="53"/>
      <c r="AO4478" s="48"/>
    </row>
    <row r="4479" spans="28:41" s="10" customFormat="1" x14ac:dyDescent="0.2">
      <c r="AB4479" s="48"/>
      <c r="AC4479" s="53"/>
      <c r="AO4479" s="48"/>
    </row>
    <row r="4480" spans="28:41" s="10" customFormat="1" x14ac:dyDescent="0.2">
      <c r="AB4480" s="48"/>
      <c r="AC4480" s="53"/>
      <c r="AO4480" s="48"/>
    </row>
    <row r="4481" spans="28:41" s="10" customFormat="1" x14ac:dyDescent="0.2">
      <c r="AB4481" s="48"/>
      <c r="AC4481" s="53"/>
      <c r="AO4481" s="48"/>
    </row>
    <row r="4482" spans="28:41" s="10" customFormat="1" x14ac:dyDescent="0.2">
      <c r="AB4482" s="48"/>
      <c r="AC4482" s="53"/>
      <c r="AO4482" s="48"/>
    </row>
    <row r="4483" spans="28:41" s="10" customFormat="1" x14ac:dyDescent="0.2">
      <c r="AB4483" s="48"/>
      <c r="AC4483" s="53"/>
      <c r="AO4483" s="48"/>
    </row>
    <row r="4484" spans="28:41" s="10" customFormat="1" x14ac:dyDescent="0.2">
      <c r="AB4484" s="48"/>
      <c r="AC4484" s="53"/>
      <c r="AO4484" s="48"/>
    </row>
    <row r="4485" spans="28:41" s="10" customFormat="1" x14ac:dyDescent="0.2">
      <c r="AB4485" s="48"/>
      <c r="AC4485" s="53"/>
      <c r="AO4485" s="48"/>
    </row>
    <row r="4486" spans="28:41" s="10" customFormat="1" x14ac:dyDescent="0.2">
      <c r="AB4486" s="48"/>
      <c r="AC4486" s="53"/>
      <c r="AO4486" s="48"/>
    </row>
    <row r="4487" spans="28:41" s="10" customFormat="1" x14ac:dyDescent="0.2">
      <c r="AB4487" s="48"/>
      <c r="AC4487" s="53"/>
      <c r="AO4487" s="48"/>
    </row>
    <row r="4488" spans="28:41" s="10" customFormat="1" x14ac:dyDescent="0.2">
      <c r="AB4488" s="48"/>
      <c r="AC4488" s="53"/>
      <c r="AO4488" s="48"/>
    </row>
    <row r="4489" spans="28:41" s="10" customFormat="1" x14ac:dyDescent="0.2">
      <c r="AB4489" s="48"/>
      <c r="AC4489" s="53"/>
      <c r="AO4489" s="48"/>
    </row>
    <row r="4490" spans="28:41" s="10" customFormat="1" x14ac:dyDescent="0.2">
      <c r="AB4490" s="48"/>
      <c r="AC4490" s="53"/>
      <c r="AO4490" s="48"/>
    </row>
    <row r="4491" spans="28:41" s="10" customFormat="1" x14ac:dyDescent="0.2">
      <c r="AB4491" s="48"/>
      <c r="AC4491" s="53"/>
      <c r="AO4491" s="48"/>
    </row>
    <row r="4492" spans="28:41" s="10" customFormat="1" x14ac:dyDescent="0.2">
      <c r="AB4492" s="48"/>
      <c r="AC4492" s="53"/>
      <c r="AO4492" s="48"/>
    </row>
    <row r="4493" spans="28:41" s="10" customFormat="1" x14ac:dyDescent="0.2">
      <c r="AB4493" s="48"/>
      <c r="AC4493" s="53"/>
      <c r="AO4493" s="48"/>
    </row>
    <row r="4494" spans="28:41" s="10" customFormat="1" x14ac:dyDescent="0.2">
      <c r="AB4494" s="48"/>
      <c r="AC4494" s="53"/>
      <c r="AO4494" s="48"/>
    </row>
    <row r="4495" spans="28:41" s="10" customFormat="1" x14ac:dyDescent="0.2">
      <c r="AB4495" s="48"/>
      <c r="AC4495" s="53"/>
      <c r="AO4495" s="48"/>
    </row>
    <row r="4496" spans="28:41" s="10" customFormat="1" x14ac:dyDescent="0.2">
      <c r="AB4496" s="48"/>
      <c r="AC4496" s="53"/>
      <c r="AO4496" s="48"/>
    </row>
    <row r="4497" spans="28:41" s="10" customFormat="1" x14ac:dyDescent="0.2">
      <c r="AB4497" s="48"/>
      <c r="AC4497" s="53"/>
      <c r="AO4497" s="48"/>
    </row>
    <row r="4498" spans="28:41" s="10" customFormat="1" x14ac:dyDescent="0.2">
      <c r="AB4498" s="48"/>
      <c r="AC4498" s="53"/>
      <c r="AO4498" s="48"/>
    </row>
    <row r="4499" spans="28:41" s="10" customFormat="1" x14ac:dyDescent="0.2">
      <c r="AB4499" s="48"/>
      <c r="AC4499" s="53"/>
      <c r="AO4499" s="48"/>
    </row>
    <row r="4500" spans="28:41" s="10" customFormat="1" x14ac:dyDescent="0.2">
      <c r="AB4500" s="48"/>
      <c r="AC4500" s="53"/>
      <c r="AO4500" s="48"/>
    </row>
    <row r="4501" spans="28:41" s="10" customFormat="1" x14ac:dyDescent="0.2">
      <c r="AB4501" s="48"/>
      <c r="AC4501" s="53"/>
      <c r="AO4501" s="48"/>
    </row>
    <row r="4502" spans="28:41" s="10" customFormat="1" x14ac:dyDescent="0.2">
      <c r="AB4502" s="48"/>
      <c r="AC4502" s="53"/>
      <c r="AO4502" s="48"/>
    </row>
    <row r="4503" spans="28:41" s="10" customFormat="1" x14ac:dyDescent="0.2">
      <c r="AB4503" s="48"/>
      <c r="AC4503" s="53"/>
      <c r="AO4503" s="48"/>
    </row>
    <row r="4504" spans="28:41" s="10" customFormat="1" x14ac:dyDescent="0.2">
      <c r="AB4504" s="48"/>
      <c r="AC4504" s="53"/>
      <c r="AO4504" s="48"/>
    </row>
    <row r="4505" spans="28:41" s="10" customFormat="1" x14ac:dyDescent="0.2">
      <c r="AB4505" s="48"/>
      <c r="AC4505" s="53"/>
      <c r="AO4505" s="48"/>
    </row>
    <row r="4506" spans="28:41" s="10" customFormat="1" x14ac:dyDescent="0.2">
      <c r="AB4506" s="48"/>
      <c r="AC4506" s="53"/>
      <c r="AO4506" s="48"/>
    </row>
    <row r="4507" spans="28:41" s="10" customFormat="1" x14ac:dyDescent="0.2">
      <c r="AB4507" s="48"/>
      <c r="AC4507" s="53"/>
      <c r="AO4507" s="48"/>
    </row>
    <row r="4508" spans="28:41" s="10" customFormat="1" x14ac:dyDescent="0.2">
      <c r="AB4508" s="48"/>
      <c r="AC4508" s="53"/>
      <c r="AO4508" s="48"/>
    </row>
    <row r="4509" spans="28:41" s="10" customFormat="1" x14ac:dyDescent="0.2">
      <c r="AB4509" s="48"/>
      <c r="AC4509" s="53"/>
      <c r="AO4509" s="48"/>
    </row>
    <row r="4510" spans="28:41" s="10" customFormat="1" x14ac:dyDescent="0.2">
      <c r="AB4510" s="48"/>
      <c r="AC4510" s="53"/>
      <c r="AO4510" s="48"/>
    </row>
    <row r="4511" spans="28:41" s="10" customFormat="1" x14ac:dyDescent="0.2">
      <c r="AB4511" s="48"/>
      <c r="AC4511" s="53"/>
      <c r="AO4511" s="48"/>
    </row>
    <row r="4512" spans="28:41" s="10" customFormat="1" x14ac:dyDescent="0.2">
      <c r="AB4512" s="48"/>
      <c r="AC4512" s="53"/>
      <c r="AO4512" s="48"/>
    </row>
    <row r="4513" spans="28:41" s="10" customFormat="1" x14ac:dyDescent="0.2">
      <c r="AB4513" s="48"/>
      <c r="AC4513" s="53"/>
      <c r="AO4513" s="48"/>
    </row>
    <row r="4514" spans="28:41" s="10" customFormat="1" x14ac:dyDescent="0.2">
      <c r="AB4514" s="48"/>
      <c r="AC4514" s="53"/>
      <c r="AO4514" s="48"/>
    </row>
    <row r="4515" spans="28:41" s="10" customFormat="1" x14ac:dyDescent="0.2">
      <c r="AB4515" s="48"/>
      <c r="AC4515" s="53"/>
      <c r="AO4515" s="48"/>
    </row>
    <row r="4516" spans="28:41" s="10" customFormat="1" x14ac:dyDescent="0.2">
      <c r="AB4516" s="48"/>
      <c r="AC4516" s="53"/>
      <c r="AO4516" s="48"/>
    </row>
    <row r="4517" spans="28:41" s="10" customFormat="1" x14ac:dyDescent="0.2">
      <c r="AB4517" s="48"/>
      <c r="AC4517" s="53"/>
      <c r="AO4517" s="48"/>
    </row>
    <row r="4518" spans="28:41" s="10" customFormat="1" x14ac:dyDescent="0.2">
      <c r="AB4518" s="48"/>
      <c r="AC4518" s="53"/>
      <c r="AO4518" s="48"/>
    </row>
    <row r="4519" spans="28:41" s="10" customFormat="1" x14ac:dyDescent="0.2">
      <c r="AB4519" s="48"/>
      <c r="AC4519" s="53"/>
      <c r="AO4519" s="48"/>
    </row>
    <row r="4520" spans="28:41" s="10" customFormat="1" x14ac:dyDescent="0.2">
      <c r="AB4520" s="48"/>
      <c r="AC4520" s="53"/>
      <c r="AO4520" s="48"/>
    </row>
    <row r="4521" spans="28:41" s="10" customFormat="1" x14ac:dyDescent="0.2">
      <c r="AB4521" s="48"/>
      <c r="AC4521" s="53"/>
      <c r="AO4521" s="48"/>
    </row>
    <row r="4522" spans="28:41" s="10" customFormat="1" x14ac:dyDescent="0.2">
      <c r="AB4522" s="48"/>
      <c r="AC4522" s="53"/>
      <c r="AO4522" s="48"/>
    </row>
    <row r="4523" spans="28:41" s="10" customFormat="1" x14ac:dyDescent="0.2">
      <c r="AB4523" s="48"/>
      <c r="AC4523" s="53"/>
      <c r="AO4523" s="48"/>
    </row>
    <row r="4524" spans="28:41" s="10" customFormat="1" x14ac:dyDescent="0.2">
      <c r="AB4524" s="48"/>
      <c r="AC4524" s="53"/>
      <c r="AO4524" s="48"/>
    </row>
    <row r="4525" spans="28:41" s="10" customFormat="1" x14ac:dyDescent="0.2">
      <c r="AB4525" s="48"/>
      <c r="AC4525" s="53"/>
      <c r="AO4525" s="48"/>
    </row>
    <row r="4526" spans="28:41" s="10" customFormat="1" x14ac:dyDescent="0.2">
      <c r="AB4526" s="48"/>
      <c r="AC4526" s="53"/>
      <c r="AO4526" s="48"/>
    </row>
    <row r="4527" spans="28:41" s="10" customFormat="1" x14ac:dyDescent="0.2">
      <c r="AB4527" s="48"/>
      <c r="AC4527" s="53"/>
      <c r="AO4527" s="48"/>
    </row>
    <row r="4528" spans="28:41" s="10" customFormat="1" x14ac:dyDescent="0.2">
      <c r="AB4528" s="48"/>
      <c r="AC4528" s="53"/>
      <c r="AO4528" s="48"/>
    </row>
    <row r="4529" spans="28:41" s="10" customFormat="1" x14ac:dyDescent="0.2">
      <c r="AB4529" s="48"/>
      <c r="AC4529" s="53"/>
      <c r="AO4529" s="48"/>
    </row>
    <row r="4530" spans="28:41" s="10" customFormat="1" x14ac:dyDescent="0.2">
      <c r="AB4530" s="48"/>
      <c r="AC4530" s="53"/>
      <c r="AO4530" s="48"/>
    </row>
    <row r="4531" spans="28:41" s="10" customFormat="1" x14ac:dyDescent="0.2">
      <c r="AB4531" s="48"/>
      <c r="AC4531" s="53"/>
      <c r="AO4531" s="48"/>
    </row>
    <row r="4532" spans="28:41" s="10" customFormat="1" x14ac:dyDescent="0.2">
      <c r="AB4532" s="48"/>
      <c r="AC4532" s="53"/>
      <c r="AO4532" s="48"/>
    </row>
    <row r="4533" spans="28:41" s="10" customFormat="1" x14ac:dyDescent="0.2">
      <c r="AB4533" s="48"/>
      <c r="AC4533" s="53"/>
      <c r="AO4533" s="48"/>
    </row>
    <row r="4534" spans="28:41" s="10" customFormat="1" x14ac:dyDescent="0.2">
      <c r="AB4534" s="48"/>
      <c r="AC4534" s="53"/>
      <c r="AO4534" s="48"/>
    </row>
    <row r="4535" spans="28:41" s="10" customFormat="1" x14ac:dyDescent="0.2">
      <c r="AB4535" s="48"/>
      <c r="AC4535" s="53"/>
      <c r="AO4535" s="48"/>
    </row>
    <row r="4536" spans="28:41" s="10" customFormat="1" x14ac:dyDescent="0.2">
      <c r="AB4536" s="48"/>
      <c r="AC4536" s="53"/>
      <c r="AO4536" s="48"/>
    </row>
    <row r="4537" spans="28:41" s="10" customFormat="1" x14ac:dyDescent="0.2">
      <c r="AB4537" s="48"/>
      <c r="AC4537" s="53"/>
      <c r="AO4537" s="48"/>
    </row>
    <row r="4538" spans="28:41" s="10" customFormat="1" x14ac:dyDescent="0.2">
      <c r="AB4538" s="48"/>
      <c r="AC4538" s="53"/>
      <c r="AO4538" s="48"/>
    </row>
    <row r="4539" spans="28:41" s="10" customFormat="1" x14ac:dyDescent="0.2">
      <c r="AB4539" s="48"/>
      <c r="AC4539" s="53"/>
      <c r="AO4539" s="48"/>
    </row>
    <row r="4540" spans="28:41" s="10" customFormat="1" x14ac:dyDescent="0.2">
      <c r="AB4540" s="48"/>
      <c r="AC4540" s="53"/>
      <c r="AO4540" s="48"/>
    </row>
    <row r="4541" spans="28:41" s="10" customFormat="1" x14ac:dyDescent="0.2">
      <c r="AB4541" s="48"/>
      <c r="AC4541" s="53"/>
      <c r="AO4541" s="48"/>
    </row>
    <row r="4542" spans="28:41" s="10" customFormat="1" x14ac:dyDescent="0.2">
      <c r="AB4542" s="48"/>
      <c r="AC4542" s="53"/>
      <c r="AO4542" s="48"/>
    </row>
    <row r="4543" spans="28:41" s="10" customFormat="1" x14ac:dyDescent="0.2">
      <c r="AB4543" s="48"/>
      <c r="AC4543" s="53"/>
      <c r="AO4543" s="48"/>
    </row>
    <row r="4544" spans="28:41" s="10" customFormat="1" x14ac:dyDescent="0.2">
      <c r="AB4544" s="48"/>
      <c r="AC4544" s="53"/>
      <c r="AO4544" s="48"/>
    </row>
    <row r="4545" spans="28:41" s="10" customFormat="1" x14ac:dyDescent="0.2">
      <c r="AB4545" s="48"/>
      <c r="AC4545" s="53"/>
      <c r="AO4545" s="48"/>
    </row>
    <row r="4546" spans="28:41" s="10" customFormat="1" x14ac:dyDescent="0.2">
      <c r="AB4546" s="48"/>
      <c r="AC4546" s="53"/>
      <c r="AO4546" s="48"/>
    </row>
    <row r="4547" spans="28:41" s="10" customFormat="1" x14ac:dyDescent="0.2">
      <c r="AB4547" s="48"/>
      <c r="AC4547" s="53"/>
      <c r="AO4547" s="48"/>
    </row>
    <row r="4548" spans="28:41" s="10" customFormat="1" x14ac:dyDescent="0.2">
      <c r="AB4548" s="48"/>
      <c r="AC4548" s="53"/>
      <c r="AO4548" s="48"/>
    </row>
    <row r="4549" spans="28:41" s="10" customFormat="1" x14ac:dyDescent="0.2">
      <c r="AB4549" s="48"/>
      <c r="AC4549" s="53"/>
      <c r="AO4549" s="48"/>
    </row>
    <row r="4550" spans="28:41" s="10" customFormat="1" x14ac:dyDescent="0.2">
      <c r="AB4550" s="48"/>
      <c r="AC4550" s="53"/>
      <c r="AO4550" s="48"/>
    </row>
    <row r="4551" spans="28:41" s="10" customFormat="1" x14ac:dyDescent="0.2">
      <c r="AB4551" s="48"/>
      <c r="AC4551" s="53"/>
      <c r="AO4551" s="48"/>
    </row>
    <row r="4552" spans="28:41" s="10" customFormat="1" x14ac:dyDescent="0.2">
      <c r="AB4552" s="48"/>
      <c r="AC4552" s="53"/>
      <c r="AO4552" s="48"/>
    </row>
    <row r="4553" spans="28:41" s="10" customFormat="1" x14ac:dyDescent="0.2">
      <c r="AB4553" s="48"/>
      <c r="AC4553" s="53"/>
      <c r="AO4553" s="48"/>
    </row>
    <row r="4554" spans="28:41" s="10" customFormat="1" x14ac:dyDescent="0.2">
      <c r="AB4554" s="48"/>
      <c r="AC4554" s="53"/>
      <c r="AO4554" s="48"/>
    </row>
    <row r="4555" spans="28:41" s="10" customFormat="1" x14ac:dyDescent="0.2">
      <c r="AB4555" s="48"/>
      <c r="AC4555" s="53"/>
      <c r="AO4555" s="48"/>
    </row>
    <row r="4556" spans="28:41" s="10" customFormat="1" x14ac:dyDescent="0.2">
      <c r="AB4556" s="48"/>
      <c r="AC4556" s="53"/>
      <c r="AO4556" s="48"/>
    </row>
    <row r="4557" spans="28:41" s="10" customFormat="1" x14ac:dyDescent="0.2">
      <c r="AB4557" s="48"/>
      <c r="AC4557" s="53"/>
      <c r="AO4557" s="48"/>
    </row>
    <row r="4558" spans="28:41" s="10" customFormat="1" x14ac:dyDescent="0.2">
      <c r="AB4558" s="48"/>
      <c r="AC4558" s="53"/>
      <c r="AO4558" s="48"/>
    </row>
    <row r="4559" spans="28:41" s="10" customFormat="1" x14ac:dyDescent="0.2">
      <c r="AB4559" s="48"/>
      <c r="AC4559" s="53"/>
      <c r="AO4559" s="48"/>
    </row>
    <row r="4560" spans="28:41" s="10" customFormat="1" x14ac:dyDescent="0.2">
      <c r="AB4560" s="48"/>
      <c r="AC4560" s="53"/>
      <c r="AO4560" s="48"/>
    </row>
    <row r="4561" spans="28:41" s="10" customFormat="1" x14ac:dyDescent="0.2">
      <c r="AB4561" s="48"/>
      <c r="AC4561" s="53"/>
      <c r="AO4561" s="48"/>
    </row>
    <row r="4562" spans="28:41" s="10" customFormat="1" x14ac:dyDescent="0.2">
      <c r="AB4562" s="48"/>
      <c r="AC4562" s="53"/>
      <c r="AO4562" s="48"/>
    </row>
    <row r="4563" spans="28:41" s="10" customFormat="1" x14ac:dyDescent="0.2">
      <c r="AB4563" s="48"/>
      <c r="AC4563" s="53"/>
      <c r="AO4563" s="48"/>
    </row>
    <row r="4564" spans="28:41" s="10" customFormat="1" x14ac:dyDescent="0.2">
      <c r="AB4564" s="48"/>
      <c r="AC4564" s="53"/>
      <c r="AO4564" s="48"/>
    </row>
    <row r="4565" spans="28:41" s="10" customFormat="1" x14ac:dyDescent="0.2">
      <c r="AB4565" s="48"/>
      <c r="AC4565" s="53"/>
      <c r="AO4565" s="48"/>
    </row>
    <row r="4566" spans="28:41" s="10" customFormat="1" x14ac:dyDescent="0.2">
      <c r="AB4566" s="48"/>
      <c r="AC4566" s="53"/>
      <c r="AO4566" s="48"/>
    </row>
    <row r="4567" spans="28:41" s="10" customFormat="1" x14ac:dyDescent="0.2">
      <c r="AB4567" s="48"/>
      <c r="AC4567" s="53"/>
      <c r="AO4567" s="48"/>
    </row>
    <row r="4568" spans="28:41" s="10" customFormat="1" x14ac:dyDescent="0.2">
      <c r="AB4568" s="48"/>
      <c r="AC4568" s="53"/>
      <c r="AO4568" s="48"/>
    </row>
    <row r="4569" spans="28:41" s="10" customFormat="1" x14ac:dyDescent="0.2">
      <c r="AB4569" s="48"/>
      <c r="AC4569" s="53"/>
      <c r="AO4569" s="48"/>
    </row>
    <row r="4570" spans="28:41" s="10" customFormat="1" x14ac:dyDescent="0.2">
      <c r="AB4570" s="48"/>
      <c r="AC4570" s="53"/>
      <c r="AO4570" s="48"/>
    </row>
    <row r="4571" spans="28:41" s="10" customFormat="1" x14ac:dyDescent="0.2">
      <c r="AB4571" s="48"/>
      <c r="AC4571" s="53"/>
      <c r="AO4571" s="48"/>
    </row>
    <row r="4572" spans="28:41" s="10" customFormat="1" x14ac:dyDescent="0.2">
      <c r="AB4572" s="48"/>
      <c r="AC4572" s="53"/>
      <c r="AO4572" s="48"/>
    </row>
    <row r="4573" spans="28:41" s="10" customFormat="1" x14ac:dyDescent="0.2">
      <c r="AB4573" s="48"/>
      <c r="AC4573" s="53"/>
      <c r="AO4573" s="48"/>
    </row>
    <row r="4574" spans="28:41" s="10" customFormat="1" x14ac:dyDescent="0.2">
      <c r="AB4574" s="48"/>
      <c r="AC4574" s="53"/>
      <c r="AO4574" s="48"/>
    </row>
    <row r="4575" spans="28:41" s="10" customFormat="1" x14ac:dyDescent="0.2">
      <c r="AB4575" s="48"/>
      <c r="AC4575" s="53"/>
      <c r="AO4575" s="48"/>
    </row>
    <row r="4576" spans="28:41" s="10" customFormat="1" x14ac:dyDescent="0.2">
      <c r="AB4576" s="48"/>
      <c r="AC4576" s="53"/>
      <c r="AO4576" s="48"/>
    </row>
    <row r="4577" spans="28:41" s="10" customFormat="1" x14ac:dyDescent="0.2">
      <c r="AB4577" s="48"/>
      <c r="AC4577" s="53"/>
      <c r="AO4577" s="48"/>
    </row>
    <row r="4578" spans="28:41" s="10" customFormat="1" x14ac:dyDescent="0.2">
      <c r="AB4578" s="48"/>
      <c r="AC4578" s="53"/>
      <c r="AO4578" s="48"/>
    </row>
    <row r="4579" spans="28:41" s="10" customFormat="1" x14ac:dyDescent="0.2">
      <c r="AB4579" s="48"/>
      <c r="AC4579" s="53"/>
      <c r="AO4579" s="48"/>
    </row>
    <row r="4580" spans="28:41" s="10" customFormat="1" x14ac:dyDescent="0.2">
      <c r="AB4580" s="48"/>
      <c r="AC4580" s="53"/>
      <c r="AO4580" s="48"/>
    </row>
    <row r="4581" spans="28:41" s="10" customFormat="1" x14ac:dyDescent="0.2">
      <c r="AB4581" s="48"/>
      <c r="AC4581" s="53"/>
      <c r="AO4581" s="48"/>
    </row>
    <row r="4582" spans="28:41" s="10" customFormat="1" x14ac:dyDescent="0.2">
      <c r="AB4582" s="48"/>
      <c r="AC4582" s="53"/>
      <c r="AO4582" s="48"/>
    </row>
    <row r="4583" spans="28:41" s="10" customFormat="1" x14ac:dyDescent="0.2">
      <c r="AB4583" s="48"/>
      <c r="AC4583" s="53"/>
      <c r="AO4583" s="48"/>
    </row>
    <row r="4584" spans="28:41" s="10" customFormat="1" x14ac:dyDescent="0.2">
      <c r="AB4584" s="48"/>
      <c r="AC4584" s="53"/>
      <c r="AO4584" s="48"/>
    </row>
    <row r="4585" spans="28:41" s="10" customFormat="1" x14ac:dyDescent="0.2">
      <c r="AB4585" s="48"/>
      <c r="AC4585" s="53"/>
      <c r="AO4585" s="48"/>
    </row>
    <row r="4586" spans="28:41" s="10" customFormat="1" x14ac:dyDescent="0.2">
      <c r="AB4586" s="48"/>
      <c r="AC4586" s="53"/>
      <c r="AO4586" s="48"/>
    </row>
    <row r="4587" spans="28:41" s="10" customFormat="1" x14ac:dyDescent="0.2">
      <c r="AB4587" s="48"/>
      <c r="AC4587" s="53"/>
      <c r="AO4587" s="48"/>
    </row>
    <row r="4588" spans="28:41" s="10" customFormat="1" x14ac:dyDescent="0.2">
      <c r="AB4588" s="48"/>
      <c r="AC4588" s="53"/>
      <c r="AO4588" s="48"/>
    </row>
    <row r="4589" spans="28:41" s="10" customFormat="1" x14ac:dyDescent="0.2">
      <c r="AB4589" s="48"/>
      <c r="AC4589" s="53"/>
      <c r="AO4589" s="48"/>
    </row>
    <row r="4590" spans="28:41" s="10" customFormat="1" x14ac:dyDescent="0.2">
      <c r="AB4590" s="48"/>
      <c r="AC4590" s="53"/>
      <c r="AO4590" s="48"/>
    </row>
    <row r="4591" spans="28:41" s="10" customFormat="1" x14ac:dyDescent="0.2">
      <c r="AB4591" s="48"/>
      <c r="AC4591" s="53"/>
      <c r="AO4591" s="48"/>
    </row>
    <row r="4592" spans="28:41" s="10" customFormat="1" x14ac:dyDescent="0.2">
      <c r="AB4592" s="48"/>
      <c r="AC4592" s="53"/>
      <c r="AO4592" s="48"/>
    </row>
    <row r="4593" spans="28:41" s="10" customFormat="1" x14ac:dyDescent="0.2">
      <c r="AB4593" s="48"/>
      <c r="AC4593" s="53"/>
      <c r="AO4593" s="48"/>
    </row>
    <row r="4594" spans="28:41" s="10" customFormat="1" x14ac:dyDescent="0.2">
      <c r="AB4594" s="48"/>
      <c r="AC4594" s="53"/>
      <c r="AO4594" s="48"/>
    </row>
    <row r="4595" spans="28:41" s="10" customFormat="1" x14ac:dyDescent="0.2">
      <c r="AB4595" s="48"/>
      <c r="AC4595" s="53"/>
      <c r="AO4595" s="48"/>
    </row>
    <row r="4596" spans="28:41" s="10" customFormat="1" x14ac:dyDescent="0.2">
      <c r="AB4596" s="48"/>
      <c r="AC4596" s="53"/>
      <c r="AO4596" s="48"/>
    </row>
    <row r="4597" spans="28:41" s="10" customFormat="1" x14ac:dyDescent="0.2">
      <c r="AB4597" s="48"/>
      <c r="AC4597" s="53"/>
      <c r="AO4597" s="48"/>
    </row>
    <row r="4598" spans="28:41" s="10" customFormat="1" x14ac:dyDescent="0.2">
      <c r="AB4598" s="48"/>
      <c r="AC4598" s="53"/>
      <c r="AO4598" s="48"/>
    </row>
    <row r="4599" spans="28:41" s="10" customFormat="1" x14ac:dyDescent="0.2">
      <c r="AB4599" s="48"/>
      <c r="AC4599" s="53"/>
      <c r="AO4599" s="48"/>
    </row>
    <row r="4600" spans="28:41" s="10" customFormat="1" x14ac:dyDescent="0.2">
      <c r="AB4600" s="48"/>
      <c r="AC4600" s="53"/>
      <c r="AO4600" s="48"/>
    </row>
    <row r="4601" spans="28:41" s="10" customFormat="1" x14ac:dyDescent="0.2">
      <c r="AB4601" s="48"/>
      <c r="AC4601" s="53"/>
      <c r="AO4601" s="48"/>
    </row>
    <row r="4602" spans="28:41" s="10" customFormat="1" x14ac:dyDescent="0.2">
      <c r="AB4602" s="48"/>
      <c r="AC4602" s="53"/>
      <c r="AO4602" s="48"/>
    </row>
    <row r="4603" spans="28:41" s="10" customFormat="1" x14ac:dyDescent="0.2">
      <c r="AB4603" s="48"/>
      <c r="AC4603" s="53"/>
      <c r="AO4603" s="48"/>
    </row>
    <row r="4604" spans="28:41" s="10" customFormat="1" x14ac:dyDescent="0.2">
      <c r="AB4604" s="48"/>
      <c r="AC4604" s="53"/>
      <c r="AO4604" s="48"/>
    </row>
    <row r="4605" spans="28:41" s="10" customFormat="1" x14ac:dyDescent="0.2">
      <c r="AB4605" s="48"/>
      <c r="AC4605" s="53"/>
      <c r="AO4605" s="48"/>
    </row>
    <row r="4606" spans="28:41" s="10" customFormat="1" x14ac:dyDescent="0.2">
      <c r="AB4606" s="48"/>
      <c r="AC4606" s="53"/>
      <c r="AO4606" s="48"/>
    </row>
    <row r="4607" spans="28:41" s="10" customFormat="1" x14ac:dyDescent="0.2">
      <c r="AB4607" s="48"/>
      <c r="AC4607" s="53"/>
      <c r="AO4607" s="48"/>
    </row>
    <row r="4608" spans="28:41" s="10" customFormat="1" x14ac:dyDescent="0.2">
      <c r="AB4608" s="48"/>
      <c r="AC4608" s="53"/>
      <c r="AO4608" s="48"/>
    </row>
    <row r="4609" spans="28:41" s="10" customFormat="1" x14ac:dyDescent="0.2">
      <c r="AB4609" s="48"/>
      <c r="AC4609" s="53"/>
      <c r="AO4609" s="48"/>
    </row>
    <row r="4610" spans="28:41" s="10" customFormat="1" x14ac:dyDescent="0.2">
      <c r="AB4610" s="48"/>
      <c r="AC4610" s="53"/>
      <c r="AO4610" s="48"/>
    </row>
    <row r="4611" spans="28:41" s="10" customFormat="1" x14ac:dyDescent="0.2">
      <c r="AB4611" s="48"/>
      <c r="AC4611" s="53"/>
      <c r="AO4611" s="48"/>
    </row>
    <row r="4612" spans="28:41" s="10" customFormat="1" x14ac:dyDescent="0.2">
      <c r="AB4612" s="48"/>
      <c r="AC4612" s="53"/>
      <c r="AO4612" s="48"/>
    </row>
    <row r="4613" spans="28:41" s="10" customFormat="1" x14ac:dyDescent="0.2">
      <c r="AB4613" s="48"/>
      <c r="AC4613" s="53"/>
      <c r="AO4613" s="48"/>
    </row>
    <row r="4614" spans="28:41" s="10" customFormat="1" x14ac:dyDescent="0.2">
      <c r="AB4614" s="48"/>
      <c r="AC4614" s="53"/>
      <c r="AO4614" s="48"/>
    </row>
    <row r="4615" spans="28:41" s="10" customFormat="1" x14ac:dyDescent="0.2">
      <c r="AB4615" s="48"/>
      <c r="AC4615" s="53"/>
      <c r="AO4615" s="48"/>
    </row>
    <row r="4616" spans="28:41" s="10" customFormat="1" x14ac:dyDescent="0.2">
      <c r="AB4616" s="48"/>
      <c r="AC4616" s="53"/>
      <c r="AO4616" s="48"/>
    </row>
    <row r="4617" spans="28:41" s="10" customFormat="1" x14ac:dyDescent="0.2">
      <c r="AB4617" s="48"/>
      <c r="AC4617" s="53"/>
      <c r="AO4617" s="48"/>
    </row>
    <row r="4618" spans="28:41" s="10" customFormat="1" x14ac:dyDescent="0.2">
      <c r="AB4618" s="48"/>
      <c r="AC4618" s="53"/>
      <c r="AO4618" s="48"/>
    </row>
    <row r="4619" spans="28:41" s="10" customFormat="1" x14ac:dyDescent="0.2">
      <c r="AB4619" s="48"/>
      <c r="AC4619" s="53"/>
      <c r="AO4619" s="48"/>
    </row>
    <row r="4620" spans="28:41" s="10" customFormat="1" x14ac:dyDescent="0.2">
      <c r="AB4620" s="48"/>
      <c r="AC4620" s="53"/>
      <c r="AO4620" s="48"/>
    </row>
    <row r="4621" spans="28:41" s="10" customFormat="1" x14ac:dyDescent="0.2">
      <c r="AB4621" s="48"/>
      <c r="AC4621" s="53"/>
      <c r="AO4621" s="48"/>
    </row>
    <row r="4622" spans="28:41" s="10" customFormat="1" x14ac:dyDescent="0.2">
      <c r="AB4622" s="48"/>
      <c r="AC4622" s="53"/>
      <c r="AO4622" s="48"/>
    </row>
    <row r="4623" spans="28:41" s="10" customFormat="1" x14ac:dyDescent="0.2">
      <c r="AB4623" s="48"/>
      <c r="AC4623" s="53"/>
      <c r="AO4623" s="48"/>
    </row>
    <row r="4624" spans="28:41" s="10" customFormat="1" x14ac:dyDescent="0.2">
      <c r="AB4624" s="48"/>
      <c r="AC4624" s="53"/>
      <c r="AO4624" s="48"/>
    </row>
    <row r="4625" spans="28:41" s="10" customFormat="1" x14ac:dyDescent="0.2">
      <c r="AB4625" s="48"/>
      <c r="AC4625" s="53"/>
      <c r="AO4625" s="48"/>
    </row>
    <row r="4626" spans="28:41" s="10" customFormat="1" x14ac:dyDescent="0.2">
      <c r="AB4626" s="48"/>
      <c r="AC4626" s="53"/>
      <c r="AO4626" s="48"/>
    </row>
    <row r="4627" spans="28:41" s="10" customFormat="1" x14ac:dyDescent="0.2">
      <c r="AB4627" s="48"/>
      <c r="AC4627" s="53"/>
      <c r="AO4627" s="48"/>
    </row>
    <row r="4628" spans="28:41" s="10" customFormat="1" x14ac:dyDescent="0.2">
      <c r="AB4628" s="48"/>
      <c r="AC4628" s="53"/>
      <c r="AO4628" s="48"/>
    </row>
    <row r="4629" spans="28:41" s="10" customFormat="1" x14ac:dyDescent="0.2">
      <c r="AB4629" s="48"/>
      <c r="AC4629" s="53"/>
      <c r="AO4629" s="48"/>
    </row>
    <row r="4630" spans="28:41" s="10" customFormat="1" x14ac:dyDescent="0.2">
      <c r="AB4630" s="48"/>
      <c r="AC4630" s="53"/>
      <c r="AO4630" s="48"/>
    </row>
    <row r="4631" spans="28:41" s="10" customFormat="1" x14ac:dyDescent="0.2">
      <c r="AB4631" s="48"/>
      <c r="AC4631" s="53"/>
      <c r="AO4631" s="48"/>
    </row>
    <row r="4632" spans="28:41" s="10" customFormat="1" x14ac:dyDescent="0.2">
      <c r="AB4632" s="48"/>
      <c r="AC4632" s="53"/>
      <c r="AO4632" s="48"/>
    </row>
    <row r="4633" spans="28:41" s="10" customFormat="1" x14ac:dyDescent="0.2">
      <c r="AB4633" s="48"/>
      <c r="AC4633" s="53"/>
      <c r="AO4633" s="48"/>
    </row>
    <row r="4634" spans="28:41" s="10" customFormat="1" x14ac:dyDescent="0.2">
      <c r="AB4634" s="48"/>
      <c r="AC4634" s="53"/>
      <c r="AO4634" s="48"/>
    </row>
    <row r="4635" spans="28:41" s="10" customFormat="1" x14ac:dyDescent="0.2">
      <c r="AB4635" s="48"/>
      <c r="AC4635" s="53"/>
      <c r="AO4635" s="48"/>
    </row>
    <row r="4636" spans="28:41" s="10" customFormat="1" x14ac:dyDescent="0.2">
      <c r="AB4636" s="48"/>
      <c r="AC4636" s="53"/>
      <c r="AO4636" s="48"/>
    </row>
    <row r="4637" spans="28:41" s="10" customFormat="1" x14ac:dyDescent="0.2">
      <c r="AB4637" s="48"/>
      <c r="AC4637" s="53"/>
      <c r="AO4637" s="48"/>
    </row>
    <row r="4638" spans="28:41" s="10" customFormat="1" x14ac:dyDescent="0.2">
      <c r="AB4638" s="48"/>
      <c r="AC4638" s="53"/>
      <c r="AO4638" s="48"/>
    </row>
    <row r="4639" spans="28:41" s="10" customFormat="1" x14ac:dyDescent="0.2">
      <c r="AB4639" s="48"/>
      <c r="AC4639" s="53"/>
      <c r="AO4639" s="48"/>
    </row>
    <row r="4640" spans="28:41" s="10" customFormat="1" x14ac:dyDescent="0.2">
      <c r="AB4640" s="48"/>
      <c r="AC4640" s="53"/>
      <c r="AO4640" s="48"/>
    </row>
    <row r="4641" spans="28:41" s="10" customFormat="1" x14ac:dyDescent="0.2">
      <c r="AB4641" s="48"/>
      <c r="AC4641" s="53"/>
      <c r="AO4641" s="48"/>
    </row>
    <row r="4642" spans="28:41" s="10" customFormat="1" x14ac:dyDescent="0.2">
      <c r="AB4642" s="48"/>
      <c r="AC4642" s="53"/>
      <c r="AO4642" s="48"/>
    </row>
    <row r="4643" spans="28:41" s="10" customFormat="1" x14ac:dyDescent="0.2">
      <c r="AB4643" s="48"/>
      <c r="AC4643" s="53"/>
      <c r="AO4643" s="48"/>
    </row>
    <row r="4644" spans="28:41" s="10" customFormat="1" x14ac:dyDescent="0.2">
      <c r="AB4644" s="48"/>
      <c r="AC4644" s="53"/>
      <c r="AO4644" s="48"/>
    </row>
    <row r="4645" spans="28:41" s="10" customFormat="1" x14ac:dyDescent="0.2">
      <c r="AB4645" s="48"/>
      <c r="AC4645" s="53"/>
      <c r="AO4645" s="48"/>
    </row>
    <row r="4646" spans="28:41" s="10" customFormat="1" x14ac:dyDescent="0.2">
      <c r="AB4646" s="48"/>
      <c r="AC4646" s="53"/>
      <c r="AO4646" s="48"/>
    </row>
    <row r="4647" spans="28:41" s="10" customFormat="1" x14ac:dyDescent="0.2">
      <c r="AB4647" s="48"/>
      <c r="AC4647" s="53"/>
      <c r="AO4647" s="48"/>
    </row>
    <row r="4648" spans="28:41" s="10" customFormat="1" x14ac:dyDescent="0.2">
      <c r="AB4648" s="48"/>
      <c r="AC4648" s="53"/>
      <c r="AO4648" s="48"/>
    </row>
    <row r="4649" spans="28:41" s="10" customFormat="1" x14ac:dyDescent="0.2">
      <c r="AB4649" s="48"/>
      <c r="AC4649" s="53"/>
      <c r="AO4649" s="48"/>
    </row>
    <row r="4650" spans="28:41" s="10" customFormat="1" x14ac:dyDescent="0.2">
      <c r="AB4650" s="48"/>
      <c r="AC4650" s="53"/>
      <c r="AO4650" s="48"/>
    </row>
    <row r="4651" spans="28:41" s="10" customFormat="1" x14ac:dyDescent="0.2">
      <c r="AB4651" s="48"/>
      <c r="AC4651" s="53"/>
      <c r="AO4651" s="48"/>
    </row>
    <row r="4652" spans="28:41" s="10" customFormat="1" x14ac:dyDescent="0.2">
      <c r="AB4652" s="48"/>
      <c r="AC4652" s="53"/>
      <c r="AO4652" s="48"/>
    </row>
    <row r="4653" spans="28:41" s="10" customFormat="1" x14ac:dyDescent="0.2">
      <c r="AB4653" s="48"/>
      <c r="AC4653" s="53"/>
      <c r="AO4653" s="48"/>
    </row>
    <row r="4654" spans="28:41" s="10" customFormat="1" x14ac:dyDescent="0.2">
      <c r="AB4654" s="48"/>
      <c r="AC4654" s="53"/>
      <c r="AO4654" s="48"/>
    </row>
    <row r="4655" spans="28:41" s="10" customFormat="1" x14ac:dyDescent="0.2">
      <c r="AB4655" s="48"/>
      <c r="AC4655" s="53"/>
      <c r="AO4655" s="48"/>
    </row>
    <row r="4656" spans="28:41" s="10" customFormat="1" x14ac:dyDescent="0.2">
      <c r="AB4656" s="48"/>
      <c r="AC4656" s="53"/>
      <c r="AO4656" s="48"/>
    </row>
    <row r="4657" spans="28:41" s="10" customFormat="1" x14ac:dyDescent="0.2">
      <c r="AB4657" s="48"/>
      <c r="AC4657" s="53"/>
      <c r="AO4657" s="48"/>
    </row>
    <row r="4658" spans="28:41" s="10" customFormat="1" x14ac:dyDescent="0.2">
      <c r="AB4658" s="48"/>
      <c r="AC4658" s="53"/>
      <c r="AO4658" s="48"/>
    </row>
    <row r="4659" spans="28:41" s="10" customFormat="1" x14ac:dyDescent="0.2">
      <c r="AB4659" s="48"/>
      <c r="AC4659" s="53"/>
      <c r="AO4659" s="48"/>
    </row>
    <row r="4660" spans="28:41" s="10" customFormat="1" x14ac:dyDescent="0.2">
      <c r="AB4660" s="48"/>
      <c r="AC4660" s="53"/>
      <c r="AO4660" s="48"/>
    </row>
    <row r="4661" spans="28:41" s="10" customFormat="1" x14ac:dyDescent="0.2">
      <c r="AB4661" s="48"/>
      <c r="AC4661" s="53"/>
      <c r="AO4661" s="48"/>
    </row>
    <row r="4662" spans="28:41" s="10" customFormat="1" x14ac:dyDescent="0.2">
      <c r="AB4662" s="48"/>
      <c r="AC4662" s="53"/>
      <c r="AO4662" s="48"/>
    </row>
    <row r="4663" spans="28:41" s="10" customFormat="1" x14ac:dyDescent="0.2">
      <c r="AB4663" s="48"/>
      <c r="AC4663" s="53"/>
      <c r="AO4663" s="48"/>
    </row>
    <row r="4664" spans="28:41" s="10" customFormat="1" x14ac:dyDescent="0.2">
      <c r="AB4664" s="48"/>
      <c r="AC4664" s="53"/>
      <c r="AO4664" s="48"/>
    </row>
    <row r="4665" spans="28:41" s="10" customFormat="1" x14ac:dyDescent="0.2">
      <c r="AB4665" s="48"/>
      <c r="AC4665" s="53"/>
      <c r="AO4665" s="48"/>
    </row>
    <row r="4666" spans="28:41" s="10" customFormat="1" x14ac:dyDescent="0.2">
      <c r="AB4666" s="48"/>
      <c r="AC4666" s="53"/>
      <c r="AO4666" s="48"/>
    </row>
    <row r="4667" spans="28:41" s="10" customFormat="1" x14ac:dyDescent="0.2">
      <c r="AB4667" s="48"/>
      <c r="AC4667" s="53"/>
      <c r="AO4667" s="48"/>
    </row>
    <row r="4668" spans="28:41" s="10" customFormat="1" x14ac:dyDescent="0.2">
      <c r="AB4668" s="48"/>
      <c r="AC4668" s="53"/>
      <c r="AO4668" s="48"/>
    </row>
    <row r="4669" spans="28:41" s="10" customFormat="1" x14ac:dyDescent="0.2">
      <c r="AB4669" s="48"/>
      <c r="AC4669" s="53"/>
      <c r="AO4669" s="48"/>
    </row>
    <row r="4670" spans="28:41" s="10" customFormat="1" x14ac:dyDescent="0.2">
      <c r="AB4670" s="48"/>
      <c r="AC4670" s="53"/>
      <c r="AO4670" s="48"/>
    </row>
    <row r="4671" spans="28:41" s="10" customFormat="1" x14ac:dyDescent="0.2">
      <c r="AB4671" s="48"/>
      <c r="AC4671" s="53"/>
      <c r="AO4671" s="48"/>
    </row>
    <row r="4672" spans="28:41" s="10" customFormat="1" x14ac:dyDescent="0.2">
      <c r="AB4672" s="48"/>
      <c r="AC4672" s="53"/>
      <c r="AO4672" s="48"/>
    </row>
    <row r="4673" spans="28:41" s="10" customFormat="1" x14ac:dyDescent="0.2">
      <c r="AB4673" s="48"/>
      <c r="AC4673" s="53"/>
      <c r="AO4673" s="48"/>
    </row>
    <row r="4674" spans="28:41" s="10" customFormat="1" x14ac:dyDescent="0.2">
      <c r="AB4674" s="48"/>
      <c r="AC4674" s="53"/>
      <c r="AO4674" s="48"/>
    </row>
    <row r="4675" spans="28:41" s="10" customFormat="1" x14ac:dyDescent="0.2">
      <c r="AB4675" s="48"/>
      <c r="AC4675" s="53"/>
      <c r="AO4675" s="48"/>
    </row>
    <row r="4676" spans="28:41" s="10" customFormat="1" x14ac:dyDescent="0.2">
      <c r="AB4676" s="48"/>
      <c r="AC4676" s="53"/>
      <c r="AO4676" s="48"/>
    </row>
    <row r="4677" spans="28:41" s="10" customFormat="1" x14ac:dyDescent="0.2">
      <c r="AB4677" s="48"/>
      <c r="AC4677" s="53"/>
      <c r="AO4677" s="48"/>
    </row>
    <row r="4678" spans="28:41" s="10" customFormat="1" x14ac:dyDescent="0.2">
      <c r="AB4678" s="48"/>
      <c r="AC4678" s="53"/>
      <c r="AO4678" s="48"/>
    </row>
    <row r="4679" spans="28:41" s="10" customFormat="1" x14ac:dyDescent="0.2">
      <c r="AB4679" s="48"/>
      <c r="AC4679" s="53"/>
      <c r="AO4679" s="48"/>
    </row>
    <row r="4680" spans="28:41" s="10" customFormat="1" x14ac:dyDescent="0.2">
      <c r="AB4680" s="48"/>
      <c r="AC4680" s="53"/>
      <c r="AO4680" s="48"/>
    </row>
    <row r="4681" spans="28:41" s="10" customFormat="1" x14ac:dyDescent="0.2">
      <c r="AB4681" s="48"/>
      <c r="AC4681" s="53"/>
      <c r="AO4681" s="48"/>
    </row>
    <row r="4682" spans="28:41" s="10" customFormat="1" x14ac:dyDescent="0.2">
      <c r="AB4682" s="48"/>
      <c r="AC4682" s="53"/>
      <c r="AO4682" s="48"/>
    </row>
    <row r="4683" spans="28:41" s="10" customFormat="1" x14ac:dyDescent="0.2">
      <c r="AB4683" s="48"/>
      <c r="AC4683" s="53"/>
      <c r="AO4683" s="48"/>
    </row>
    <row r="4684" spans="28:41" s="10" customFormat="1" x14ac:dyDescent="0.2">
      <c r="AB4684" s="48"/>
      <c r="AC4684" s="53"/>
      <c r="AO4684" s="48"/>
    </row>
    <row r="4685" spans="28:41" s="10" customFormat="1" x14ac:dyDescent="0.2">
      <c r="AB4685" s="48"/>
      <c r="AC4685" s="53"/>
      <c r="AO4685" s="48"/>
    </row>
    <row r="4686" spans="28:41" s="10" customFormat="1" x14ac:dyDescent="0.2">
      <c r="AB4686" s="48"/>
      <c r="AC4686" s="53"/>
      <c r="AO4686" s="48"/>
    </row>
    <row r="4687" spans="28:41" s="10" customFormat="1" x14ac:dyDescent="0.2">
      <c r="AB4687" s="48"/>
      <c r="AC4687" s="53"/>
      <c r="AO4687" s="48"/>
    </row>
    <row r="4688" spans="28:41" s="10" customFormat="1" x14ac:dyDescent="0.2">
      <c r="AB4688" s="48"/>
      <c r="AC4688" s="53"/>
      <c r="AO4688" s="48"/>
    </row>
    <row r="4689" spans="28:41" s="10" customFormat="1" x14ac:dyDescent="0.2">
      <c r="AB4689" s="48"/>
      <c r="AC4689" s="53"/>
      <c r="AO4689" s="48"/>
    </row>
    <row r="4690" spans="28:41" s="10" customFormat="1" x14ac:dyDescent="0.2">
      <c r="AB4690" s="48"/>
      <c r="AC4690" s="53"/>
      <c r="AO4690" s="48"/>
    </row>
    <row r="4691" spans="28:41" s="10" customFormat="1" x14ac:dyDescent="0.2">
      <c r="AB4691" s="48"/>
      <c r="AC4691" s="53"/>
      <c r="AO4691" s="48"/>
    </row>
    <row r="4692" spans="28:41" s="10" customFormat="1" x14ac:dyDescent="0.2">
      <c r="AB4692" s="48"/>
      <c r="AC4692" s="53"/>
      <c r="AO4692" s="48"/>
    </row>
    <row r="4693" spans="28:41" s="10" customFormat="1" x14ac:dyDescent="0.2">
      <c r="AB4693" s="48"/>
      <c r="AC4693" s="53"/>
      <c r="AO4693" s="48"/>
    </row>
    <row r="4694" spans="28:41" s="10" customFormat="1" x14ac:dyDescent="0.2">
      <c r="AB4694" s="48"/>
      <c r="AC4694" s="53"/>
      <c r="AO4694" s="48"/>
    </row>
    <row r="4695" spans="28:41" s="10" customFormat="1" x14ac:dyDescent="0.2">
      <c r="AB4695" s="48"/>
      <c r="AC4695" s="53"/>
      <c r="AO4695" s="48"/>
    </row>
    <row r="4696" spans="28:41" s="10" customFormat="1" x14ac:dyDescent="0.2">
      <c r="AB4696" s="48"/>
      <c r="AC4696" s="53"/>
      <c r="AO4696" s="48"/>
    </row>
    <row r="4697" spans="28:41" s="10" customFormat="1" x14ac:dyDescent="0.2">
      <c r="AB4697" s="48"/>
      <c r="AC4697" s="53"/>
      <c r="AO4697" s="48"/>
    </row>
    <row r="4698" spans="28:41" s="10" customFormat="1" x14ac:dyDescent="0.2">
      <c r="AB4698" s="48"/>
      <c r="AC4698" s="53"/>
      <c r="AO4698" s="48"/>
    </row>
    <row r="4699" spans="28:41" s="10" customFormat="1" x14ac:dyDescent="0.2">
      <c r="AB4699" s="48"/>
      <c r="AC4699" s="53"/>
      <c r="AO4699" s="48"/>
    </row>
    <row r="4700" spans="28:41" s="10" customFormat="1" x14ac:dyDescent="0.2">
      <c r="AB4700" s="48"/>
      <c r="AC4700" s="53"/>
      <c r="AO4700" s="48"/>
    </row>
    <row r="4701" spans="28:41" s="10" customFormat="1" x14ac:dyDescent="0.2">
      <c r="AB4701" s="48"/>
      <c r="AC4701" s="53"/>
      <c r="AO4701" s="48"/>
    </row>
    <row r="4702" spans="28:41" s="10" customFormat="1" x14ac:dyDescent="0.2">
      <c r="AB4702" s="48"/>
      <c r="AC4702" s="53"/>
      <c r="AO4702" s="48"/>
    </row>
    <row r="4703" spans="28:41" s="10" customFormat="1" x14ac:dyDescent="0.2">
      <c r="AB4703" s="48"/>
      <c r="AC4703" s="53"/>
      <c r="AO4703" s="48"/>
    </row>
    <row r="4704" spans="28:41" s="10" customFormat="1" x14ac:dyDescent="0.2">
      <c r="AB4704" s="48"/>
      <c r="AC4704" s="53"/>
      <c r="AO4704" s="48"/>
    </row>
    <row r="4705" spans="28:41" s="10" customFormat="1" x14ac:dyDescent="0.2">
      <c r="AB4705" s="48"/>
      <c r="AC4705" s="53"/>
      <c r="AO4705" s="48"/>
    </row>
    <row r="4706" spans="28:41" s="10" customFormat="1" x14ac:dyDescent="0.2">
      <c r="AB4706" s="48"/>
      <c r="AC4706" s="53"/>
      <c r="AO4706" s="48"/>
    </row>
    <row r="4707" spans="28:41" s="10" customFormat="1" x14ac:dyDescent="0.2">
      <c r="AB4707" s="48"/>
      <c r="AC4707" s="53"/>
      <c r="AO4707" s="48"/>
    </row>
    <row r="4708" spans="28:41" s="10" customFormat="1" x14ac:dyDescent="0.2">
      <c r="AB4708" s="48"/>
      <c r="AC4708" s="53"/>
      <c r="AO4708" s="48"/>
    </row>
    <row r="4709" spans="28:41" s="10" customFormat="1" x14ac:dyDescent="0.2">
      <c r="AB4709" s="48"/>
      <c r="AC4709" s="53"/>
      <c r="AO4709" s="48"/>
    </row>
    <row r="4710" spans="28:41" s="10" customFormat="1" x14ac:dyDescent="0.2">
      <c r="AB4710" s="48"/>
      <c r="AC4710" s="53"/>
      <c r="AO4710" s="48"/>
    </row>
    <row r="4711" spans="28:41" s="10" customFormat="1" x14ac:dyDescent="0.2">
      <c r="AB4711" s="48"/>
      <c r="AC4711" s="53"/>
      <c r="AO4711" s="48"/>
    </row>
    <row r="4712" spans="28:41" s="10" customFormat="1" x14ac:dyDescent="0.2">
      <c r="AB4712" s="48"/>
      <c r="AC4712" s="53"/>
      <c r="AO4712" s="48"/>
    </row>
    <row r="4713" spans="28:41" s="10" customFormat="1" x14ac:dyDescent="0.2">
      <c r="AB4713" s="48"/>
      <c r="AC4713" s="53"/>
      <c r="AO4713" s="48"/>
    </row>
    <row r="4714" spans="28:41" s="10" customFormat="1" x14ac:dyDescent="0.2">
      <c r="AB4714" s="48"/>
      <c r="AC4714" s="53"/>
      <c r="AO4714" s="48"/>
    </row>
    <row r="4715" spans="28:41" s="10" customFormat="1" x14ac:dyDescent="0.2">
      <c r="AB4715" s="48"/>
      <c r="AC4715" s="53"/>
      <c r="AO4715" s="48"/>
    </row>
    <row r="4716" spans="28:41" s="10" customFormat="1" x14ac:dyDescent="0.2">
      <c r="AB4716" s="48"/>
      <c r="AC4716" s="53"/>
      <c r="AO4716" s="48"/>
    </row>
    <row r="4717" spans="28:41" s="10" customFormat="1" x14ac:dyDescent="0.2">
      <c r="AB4717" s="48"/>
      <c r="AC4717" s="53"/>
      <c r="AO4717" s="48"/>
    </row>
    <row r="4718" spans="28:41" s="10" customFormat="1" x14ac:dyDescent="0.2">
      <c r="AB4718" s="48"/>
      <c r="AC4718" s="53"/>
      <c r="AO4718" s="48"/>
    </row>
    <row r="4719" spans="28:41" s="10" customFormat="1" x14ac:dyDescent="0.2">
      <c r="AB4719" s="48"/>
      <c r="AC4719" s="53"/>
      <c r="AO4719" s="48"/>
    </row>
    <row r="4720" spans="28:41" s="10" customFormat="1" x14ac:dyDescent="0.2">
      <c r="AB4720" s="48"/>
      <c r="AC4720" s="53"/>
      <c r="AO4720" s="48"/>
    </row>
    <row r="4721" spans="28:41" s="10" customFormat="1" x14ac:dyDescent="0.2">
      <c r="AB4721" s="48"/>
      <c r="AC4721" s="53"/>
      <c r="AO4721" s="48"/>
    </row>
    <row r="4722" spans="28:41" s="10" customFormat="1" x14ac:dyDescent="0.2">
      <c r="AB4722" s="48"/>
      <c r="AC4722" s="53"/>
      <c r="AO4722" s="48"/>
    </row>
    <row r="4723" spans="28:41" s="10" customFormat="1" x14ac:dyDescent="0.2">
      <c r="AB4723" s="48"/>
      <c r="AC4723" s="53"/>
      <c r="AO4723" s="48"/>
    </row>
    <row r="4724" spans="28:41" s="10" customFormat="1" x14ac:dyDescent="0.2">
      <c r="AB4724" s="48"/>
      <c r="AC4724" s="53"/>
      <c r="AO4724" s="48"/>
    </row>
    <row r="4725" spans="28:41" s="10" customFormat="1" x14ac:dyDescent="0.2">
      <c r="AB4725" s="48"/>
      <c r="AC4725" s="53"/>
      <c r="AO4725" s="48"/>
    </row>
    <row r="4726" spans="28:41" s="10" customFormat="1" x14ac:dyDescent="0.2">
      <c r="AB4726" s="48"/>
      <c r="AC4726" s="53"/>
      <c r="AO4726" s="48"/>
    </row>
    <row r="4727" spans="28:41" s="10" customFormat="1" x14ac:dyDescent="0.2">
      <c r="AB4727" s="48"/>
      <c r="AC4727" s="53"/>
      <c r="AO4727" s="48"/>
    </row>
    <row r="4728" spans="28:41" s="10" customFormat="1" x14ac:dyDescent="0.2">
      <c r="AB4728" s="48"/>
      <c r="AC4728" s="53"/>
      <c r="AO4728" s="48"/>
    </row>
    <row r="4729" spans="28:41" s="10" customFormat="1" x14ac:dyDescent="0.2">
      <c r="AB4729" s="48"/>
      <c r="AC4729" s="53"/>
      <c r="AO4729" s="48"/>
    </row>
    <row r="4730" spans="28:41" s="10" customFormat="1" x14ac:dyDescent="0.2">
      <c r="AB4730" s="48"/>
      <c r="AC4730" s="53"/>
      <c r="AO4730" s="48"/>
    </row>
    <row r="4731" spans="28:41" s="10" customFormat="1" x14ac:dyDescent="0.2">
      <c r="AB4731" s="48"/>
      <c r="AC4731" s="53"/>
      <c r="AO4731" s="48"/>
    </row>
    <row r="4732" spans="28:41" s="10" customFormat="1" x14ac:dyDescent="0.2">
      <c r="AB4732" s="48"/>
      <c r="AC4732" s="53"/>
      <c r="AO4732" s="48"/>
    </row>
    <row r="4733" spans="28:41" s="10" customFormat="1" x14ac:dyDescent="0.2">
      <c r="AB4733" s="48"/>
      <c r="AC4733" s="53"/>
      <c r="AO4733" s="48"/>
    </row>
    <row r="4734" spans="28:41" s="10" customFormat="1" x14ac:dyDescent="0.2">
      <c r="AB4734" s="48"/>
      <c r="AC4734" s="53"/>
      <c r="AO4734" s="48"/>
    </row>
    <row r="4735" spans="28:41" s="10" customFormat="1" x14ac:dyDescent="0.2">
      <c r="AB4735" s="48"/>
      <c r="AC4735" s="53"/>
      <c r="AO4735" s="48"/>
    </row>
    <row r="4736" spans="28:41" s="10" customFormat="1" x14ac:dyDescent="0.2">
      <c r="AB4736" s="48"/>
      <c r="AC4736" s="53"/>
      <c r="AO4736" s="48"/>
    </row>
    <row r="4737" spans="28:41" s="10" customFormat="1" x14ac:dyDescent="0.2">
      <c r="AB4737" s="48"/>
      <c r="AC4737" s="53"/>
      <c r="AO4737" s="48"/>
    </row>
    <row r="4738" spans="28:41" s="10" customFormat="1" x14ac:dyDescent="0.2">
      <c r="AB4738" s="48"/>
      <c r="AC4738" s="53"/>
      <c r="AO4738" s="48"/>
    </row>
    <row r="4739" spans="28:41" s="10" customFormat="1" x14ac:dyDescent="0.2">
      <c r="AB4739" s="48"/>
      <c r="AC4739" s="53"/>
      <c r="AO4739" s="48"/>
    </row>
    <row r="4740" spans="28:41" s="10" customFormat="1" x14ac:dyDescent="0.2">
      <c r="AB4740" s="48"/>
      <c r="AC4740" s="53"/>
      <c r="AO4740" s="48"/>
    </row>
    <row r="4741" spans="28:41" s="10" customFormat="1" x14ac:dyDescent="0.2">
      <c r="AB4741" s="48"/>
      <c r="AC4741" s="53"/>
      <c r="AO4741" s="48"/>
    </row>
    <row r="4742" spans="28:41" s="10" customFormat="1" x14ac:dyDescent="0.2">
      <c r="AB4742" s="48"/>
      <c r="AC4742" s="53"/>
      <c r="AO4742" s="48"/>
    </row>
    <row r="4743" spans="28:41" s="10" customFormat="1" x14ac:dyDescent="0.2">
      <c r="AB4743" s="48"/>
      <c r="AC4743" s="53"/>
      <c r="AO4743" s="48"/>
    </row>
    <row r="4744" spans="28:41" s="10" customFormat="1" x14ac:dyDescent="0.2">
      <c r="AB4744" s="48"/>
      <c r="AC4744" s="53"/>
      <c r="AO4744" s="48"/>
    </row>
    <row r="4745" spans="28:41" s="10" customFormat="1" x14ac:dyDescent="0.2">
      <c r="AB4745" s="48"/>
      <c r="AC4745" s="53"/>
      <c r="AO4745" s="48"/>
    </row>
    <row r="4746" spans="28:41" s="10" customFormat="1" x14ac:dyDescent="0.2">
      <c r="AB4746" s="48"/>
      <c r="AC4746" s="53"/>
      <c r="AO4746" s="48"/>
    </row>
    <row r="4747" spans="28:41" s="10" customFormat="1" x14ac:dyDescent="0.2">
      <c r="AB4747" s="48"/>
      <c r="AC4747" s="53"/>
      <c r="AO4747" s="48"/>
    </row>
    <row r="4748" spans="28:41" s="10" customFormat="1" x14ac:dyDescent="0.2">
      <c r="AB4748" s="48"/>
      <c r="AC4748" s="53"/>
      <c r="AO4748" s="48"/>
    </row>
    <row r="4749" spans="28:41" s="10" customFormat="1" x14ac:dyDescent="0.2">
      <c r="AB4749" s="48"/>
      <c r="AC4749" s="53"/>
      <c r="AO4749" s="48"/>
    </row>
    <row r="4750" spans="28:41" s="10" customFormat="1" x14ac:dyDescent="0.2">
      <c r="AB4750" s="48"/>
      <c r="AC4750" s="53"/>
      <c r="AO4750" s="48"/>
    </row>
    <row r="4751" spans="28:41" s="10" customFormat="1" x14ac:dyDescent="0.2">
      <c r="AB4751" s="48"/>
      <c r="AC4751" s="53"/>
      <c r="AO4751" s="48"/>
    </row>
    <row r="4752" spans="28:41" s="10" customFormat="1" x14ac:dyDescent="0.2">
      <c r="AB4752" s="48"/>
      <c r="AC4752" s="53"/>
      <c r="AO4752" s="48"/>
    </row>
    <row r="4753" spans="28:41" s="10" customFormat="1" x14ac:dyDescent="0.2">
      <c r="AB4753" s="48"/>
      <c r="AC4753" s="53"/>
      <c r="AO4753" s="48"/>
    </row>
    <row r="4754" spans="28:41" s="10" customFormat="1" x14ac:dyDescent="0.2">
      <c r="AB4754" s="48"/>
      <c r="AC4754" s="53"/>
      <c r="AO4754" s="48"/>
    </row>
    <row r="4755" spans="28:41" s="10" customFormat="1" x14ac:dyDescent="0.2">
      <c r="AB4755" s="48"/>
      <c r="AC4755" s="53"/>
      <c r="AO4755" s="48"/>
    </row>
    <row r="4756" spans="28:41" s="10" customFormat="1" x14ac:dyDescent="0.2">
      <c r="AB4756" s="48"/>
      <c r="AC4756" s="53"/>
      <c r="AO4756" s="48"/>
    </row>
    <row r="4757" spans="28:41" s="10" customFormat="1" x14ac:dyDescent="0.2">
      <c r="AB4757" s="48"/>
      <c r="AC4757" s="53"/>
      <c r="AO4757" s="48"/>
    </row>
    <row r="4758" spans="28:41" s="10" customFormat="1" x14ac:dyDescent="0.2">
      <c r="AB4758" s="48"/>
      <c r="AC4758" s="53"/>
      <c r="AO4758" s="48"/>
    </row>
    <row r="4759" spans="28:41" s="10" customFormat="1" x14ac:dyDescent="0.2">
      <c r="AB4759" s="48"/>
      <c r="AC4759" s="53"/>
      <c r="AO4759" s="48"/>
    </row>
    <row r="4760" spans="28:41" s="10" customFormat="1" x14ac:dyDescent="0.2">
      <c r="AB4760" s="48"/>
      <c r="AC4760" s="53"/>
      <c r="AO4760" s="48"/>
    </row>
    <row r="4761" spans="28:41" s="10" customFormat="1" x14ac:dyDescent="0.2">
      <c r="AB4761" s="48"/>
      <c r="AC4761" s="53"/>
      <c r="AO4761" s="48"/>
    </row>
    <row r="4762" spans="28:41" s="10" customFormat="1" x14ac:dyDescent="0.2">
      <c r="AB4762" s="48"/>
      <c r="AC4762" s="53"/>
      <c r="AO4762" s="48"/>
    </row>
    <row r="4763" spans="28:41" s="10" customFormat="1" x14ac:dyDescent="0.2">
      <c r="AB4763" s="48"/>
      <c r="AC4763" s="53"/>
      <c r="AO4763" s="48"/>
    </row>
    <row r="4764" spans="28:41" s="10" customFormat="1" x14ac:dyDescent="0.2">
      <c r="AB4764" s="48"/>
      <c r="AC4764" s="53"/>
      <c r="AO4764" s="48"/>
    </row>
    <row r="4765" spans="28:41" s="10" customFormat="1" x14ac:dyDescent="0.2">
      <c r="AB4765" s="48"/>
      <c r="AC4765" s="53"/>
      <c r="AO4765" s="48"/>
    </row>
    <row r="4766" spans="28:41" s="10" customFormat="1" x14ac:dyDescent="0.2">
      <c r="AB4766" s="48"/>
      <c r="AC4766" s="53"/>
      <c r="AO4766" s="48"/>
    </row>
    <row r="4767" spans="28:41" s="10" customFormat="1" x14ac:dyDescent="0.2">
      <c r="AB4767" s="48"/>
      <c r="AC4767" s="53"/>
      <c r="AO4767" s="48"/>
    </row>
    <row r="4768" spans="28:41" s="10" customFormat="1" x14ac:dyDescent="0.2">
      <c r="AB4768" s="48"/>
      <c r="AC4768" s="53"/>
      <c r="AO4768" s="48"/>
    </row>
    <row r="4769" spans="28:41" s="10" customFormat="1" x14ac:dyDescent="0.2">
      <c r="AB4769" s="48"/>
      <c r="AC4769" s="53"/>
      <c r="AO4769" s="48"/>
    </row>
    <row r="4770" spans="28:41" s="10" customFormat="1" x14ac:dyDescent="0.2">
      <c r="AB4770" s="48"/>
      <c r="AC4770" s="53"/>
      <c r="AO4770" s="48"/>
    </row>
    <row r="4771" spans="28:41" s="10" customFormat="1" x14ac:dyDescent="0.2">
      <c r="AB4771" s="48"/>
      <c r="AC4771" s="53"/>
      <c r="AO4771" s="48"/>
    </row>
    <row r="4772" spans="28:41" s="10" customFormat="1" x14ac:dyDescent="0.2">
      <c r="AB4772" s="48"/>
      <c r="AC4772" s="53"/>
      <c r="AO4772" s="48"/>
    </row>
    <row r="4773" spans="28:41" s="10" customFormat="1" x14ac:dyDescent="0.2">
      <c r="AB4773" s="48"/>
      <c r="AC4773" s="53"/>
      <c r="AO4773" s="48"/>
    </row>
    <row r="4774" spans="28:41" s="10" customFormat="1" x14ac:dyDescent="0.2">
      <c r="AB4774" s="48"/>
      <c r="AC4774" s="53"/>
      <c r="AO4774" s="48"/>
    </row>
    <row r="4775" spans="28:41" s="10" customFormat="1" x14ac:dyDescent="0.2">
      <c r="AB4775" s="48"/>
      <c r="AC4775" s="53"/>
      <c r="AO4775" s="48"/>
    </row>
    <row r="4776" spans="28:41" s="10" customFormat="1" x14ac:dyDescent="0.2">
      <c r="AB4776" s="48"/>
      <c r="AC4776" s="53"/>
      <c r="AO4776" s="48"/>
    </row>
    <row r="4777" spans="28:41" s="10" customFormat="1" x14ac:dyDescent="0.2">
      <c r="AB4777" s="48"/>
      <c r="AC4777" s="53"/>
      <c r="AO4777" s="48"/>
    </row>
    <row r="4778" spans="28:41" s="10" customFormat="1" x14ac:dyDescent="0.2">
      <c r="AB4778" s="48"/>
      <c r="AC4778" s="53"/>
      <c r="AO4778" s="48"/>
    </row>
    <row r="4779" spans="28:41" s="10" customFormat="1" x14ac:dyDescent="0.2">
      <c r="AB4779" s="48"/>
      <c r="AC4779" s="53"/>
      <c r="AO4779" s="48"/>
    </row>
    <row r="4780" spans="28:41" s="10" customFormat="1" x14ac:dyDescent="0.2">
      <c r="AB4780" s="48"/>
      <c r="AC4780" s="53"/>
      <c r="AO4780" s="48"/>
    </row>
    <row r="4781" spans="28:41" s="10" customFormat="1" x14ac:dyDescent="0.2">
      <c r="AB4781" s="48"/>
      <c r="AC4781" s="53"/>
      <c r="AO4781" s="48"/>
    </row>
    <row r="4782" spans="28:41" s="10" customFormat="1" x14ac:dyDescent="0.2">
      <c r="AB4782" s="48"/>
      <c r="AC4782" s="53"/>
      <c r="AO4782" s="48"/>
    </row>
    <row r="4783" spans="28:41" s="10" customFormat="1" x14ac:dyDescent="0.2">
      <c r="AB4783" s="48"/>
      <c r="AC4783" s="53"/>
      <c r="AO4783" s="48"/>
    </row>
    <row r="4784" spans="28:41" s="10" customFormat="1" x14ac:dyDescent="0.2">
      <c r="AB4784" s="48"/>
      <c r="AC4784" s="53"/>
      <c r="AO4784" s="48"/>
    </row>
    <row r="4785" spans="28:41" s="10" customFormat="1" x14ac:dyDescent="0.2">
      <c r="AB4785" s="48"/>
      <c r="AC4785" s="53"/>
      <c r="AO4785" s="48"/>
    </row>
    <row r="4786" spans="28:41" s="10" customFormat="1" x14ac:dyDescent="0.2">
      <c r="AB4786" s="48"/>
      <c r="AC4786" s="53"/>
      <c r="AO4786" s="48"/>
    </row>
    <row r="4787" spans="28:41" s="10" customFormat="1" x14ac:dyDescent="0.2">
      <c r="AB4787" s="48"/>
      <c r="AC4787" s="53"/>
      <c r="AO4787" s="48"/>
    </row>
    <row r="4788" spans="28:41" s="10" customFormat="1" x14ac:dyDescent="0.2">
      <c r="AB4788" s="48"/>
      <c r="AC4788" s="53"/>
      <c r="AO4788" s="48"/>
    </row>
    <row r="4789" spans="28:41" s="10" customFormat="1" x14ac:dyDescent="0.2">
      <c r="AB4789" s="48"/>
      <c r="AC4789" s="53"/>
      <c r="AO4789" s="48"/>
    </row>
    <row r="4790" spans="28:41" s="10" customFormat="1" x14ac:dyDescent="0.2">
      <c r="AB4790" s="48"/>
      <c r="AC4790" s="53"/>
      <c r="AO4790" s="48"/>
    </row>
    <row r="4791" spans="28:41" s="10" customFormat="1" x14ac:dyDescent="0.2">
      <c r="AB4791" s="48"/>
      <c r="AC4791" s="53"/>
      <c r="AO4791" s="48"/>
    </row>
    <row r="4792" spans="28:41" s="10" customFormat="1" x14ac:dyDescent="0.2">
      <c r="AB4792" s="48"/>
      <c r="AC4792" s="53"/>
      <c r="AO4792" s="48"/>
    </row>
    <row r="4793" spans="28:41" s="10" customFormat="1" x14ac:dyDescent="0.2">
      <c r="AB4793" s="48"/>
      <c r="AC4793" s="53"/>
      <c r="AO4793" s="48"/>
    </row>
    <row r="4794" spans="28:41" s="10" customFormat="1" x14ac:dyDescent="0.2">
      <c r="AB4794" s="48"/>
      <c r="AC4794" s="53"/>
      <c r="AO4794" s="48"/>
    </row>
    <row r="4795" spans="28:41" s="10" customFormat="1" x14ac:dyDescent="0.2">
      <c r="AB4795" s="48"/>
      <c r="AC4795" s="53"/>
      <c r="AO4795" s="48"/>
    </row>
    <row r="4796" spans="28:41" s="10" customFormat="1" x14ac:dyDescent="0.2">
      <c r="AB4796" s="48"/>
      <c r="AC4796" s="53"/>
      <c r="AO4796" s="48"/>
    </row>
    <row r="4797" spans="28:41" s="10" customFormat="1" x14ac:dyDescent="0.2">
      <c r="AB4797" s="48"/>
      <c r="AC4797" s="53"/>
      <c r="AO4797" s="48"/>
    </row>
    <row r="4798" spans="28:41" s="10" customFormat="1" x14ac:dyDescent="0.2">
      <c r="AB4798" s="48"/>
      <c r="AC4798" s="53"/>
      <c r="AO4798" s="48"/>
    </row>
    <row r="4799" spans="28:41" s="10" customFormat="1" x14ac:dyDescent="0.2">
      <c r="AB4799" s="48"/>
      <c r="AC4799" s="53"/>
      <c r="AO4799" s="48"/>
    </row>
    <row r="4800" spans="28:41" s="10" customFormat="1" x14ac:dyDescent="0.2">
      <c r="AB4800" s="48"/>
      <c r="AC4800" s="53"/>
      <c r="AO4800" s="48"/>
    </row>
    <row r="4801" spans="28:41" s="10" customFormat="1" x14ac:dyDescent="0.2">
      <c r="AB4801" s="48"/>
      <c r="AC4801" s="53"/>
      <c r="AO4801" s="48"/>
    </row>
    <row r="4802" spans="28:41" s="10" customFormat="1" x14ac:dyDescent="0.2">
      <c r="AB4802" s="48"/>
      <c r="AC4802" s="53"/>
      <c r="AO4802" s="48"/>
    </row>
    <row r="4803" spans="28:41" s="10" customFormat="1" x14ac:dyDescent="0.2">
      <c r="AB4803" s="48"/>
      <c r="AC4803" s="53"/>
      <c r="AO4803" s="48"/>
    </row>
    <row r="4804" spans="28:41" s="10" customFormat="1" x14ac:dyDescent="0.2">
      <c r="AB4804" s="48"/>
      <c r="AC4804" s="53"/>
      <c r="AO4804" s="48"/>
    </row>
    <row r="4805" spans="28:41" s="10" customFormat="1" x14ac:dyDescent="0.2">
      <c r="AB4805" s="48"/>
      <c r="AC4805" s="53"/>
      <c r="AO4805" s="48"/>
    </row>
    <row r="4806" spans="28:41" s="10" customFormat="1" x14ac:dyDescent="0.2">
      <c r="AB4806" s="48"/>
      <c r="AC4806" s="53"/>
      <c r="AO4806" s="48"/>
    </row>
    <row r="4807" spans="28:41" s="10" customFormat="1" x14ac:dyDescent="0.2">
      <c r="AB4807" s="48"/>
      <c r="AC4807" s="53"/>
      <c r="AO4807" s="48"/>
    </row>
    <row r="4808" spans="28:41" s="10" customFormat="1" x14ac:dyDescent="0.2">
      <c r="AB4808" s="48"/>
      <c r="AC4808" s="53"/>
      <c r="AO4808" s="48"/>
    </row>
    <row r="4809" spans="28:41" s="10" customFormat="1" x14ac:dyDescent="0.2">
      <c r="AB4809" s="48"/>
      <c r="AC4809" s="53"/>
      <c r="AO4809" s="48"/>
    </row>
    <row r="4810" spans="28:41" s="10" customFormat="1" x14ac:dyDescent="0.2">
      <c r="AB4810" s="48"/>
      <c r="AC4810" s="53"/>
      <c r="AO4810" s="48"/>
    </row>
    <row r="4811" spans="28:41" s="10" customFormat="1" x14ac:dyDescent="0.2">
      <c r="AB4811" s="48"/>
      <c r="AC4811" s="53"/>
      <c r="AO4811" s="48"/>
    </row>
    <row r="4812" spans="28:41" s="10" customFormat="1" x14ac:dyDescent="0.2">
      <c r="AB4812" s="48"/>
      <c r="AC4812" s="53"/>
      <c r="AO4812" s="48"/>
    </row>
    <row r="4813" spans="28:41" s="10" customFormat="1" x14ac:dyDescent="0.2">
      <c r="AB4813" s="48"/>
      <c r="AC4813" s="53"/>
      <c r="AO4813" s="48"/>
    </row>
    <row r="4814" spans="28:41" s="10" customFormat="1" x14ac:dyDescent="0.2">
      <c r="AB4814" s="48"/>
      <c r="AC4814" s="53"/>
      <c r="AO4814" s="48"/>
    </row>
    <row r="4815" spans="28:41" s="10" customFormat="1" x14ac:dyDescent="0.2">
      <c r="AB4815" s="48"/>
      <c r="AC4815" s="53"/>
      <c r="AO4815" s="48"/>
    </row>
    <row r="4816" spans="28:41" s="10" customFormat="1" x14ac:dyDescent="0.2">
      <c r="AB4816" s="48"/>
      <c r="AC4816" s="53"/>
      <c r="AO4816" s="48"/>
    </row>
    <row r="4817" spans="28:41" s="10" customFormat="1" x14ac:dyDescent="0.2">
      <c r="AB4817" s="48"/>
      <c r="AC4817" s="53"/>
      <c r="AO4817" s="48"/>
    </row>
    <row r="4818" spans="28:41" s="10" customFormat="1" x14ac:dyDescent="0.2">
      <c r="AB4818" s="48"/>
      <c r="AC4818" s="53"/>
      <c r="AO4818" s="48"/>
    </row>
    <row r="4819" spans="28:41" s="10" customFormat="1" x14ac:dyDescent="0.2">
      <c r="AB4819" s="48"/>
      <c r="AC4819" s="53"/>
      <c r="AO4819" s="48"/>
    </row>
    <row r="4820" spans="28:41" s="10" customFormat="1" x14ac:dyDescent="0.2">
      <c r="AB4820" s="48"/>
      <c r="AC4820" s="53"/>
      <c r="AO4820" s="48"/>
    </row>
    <row r="4821" spans="28:41" s="10" customFormat="1" x14ac:dyDescent="0.2">
      <c r="AB4821" s="48"/>
      <c r="AC4821" s="53"/>
      <c r="AO4821" s="48"/>
    </row>
    <row r="4822" spans="28:41" s="10" customFormat="1" x14ac:dyDescent="0.2">
      <c r="AB4822" s="48"/>
      <c r="AC4822" s="53"/>
      <c r="AO4822" s="48"/>
    </row>
    <row r="4823" spans="28:41" s="10" customFormat="1" x14ac:dyDescent="0.2">
      <c r="AB4823" s="48"/>
      <c r="AC4823" s="53"/>
      <c r="AO4823" s="48"/>
    </row>
    <row r="4824" spans="28:41" s="10" customFormat="1" x14ac:dyDescent="0.2">
      <c r="AB4824" s="48"/>
      <c r="AC4824" s="53"/>
      <c r="AO4824" s="48"/>
    </row>
    <row r="4825" spans="28:41" s="10" customFormat="1" x14ac:dyDescent="0.2">
      <c r="AB4825" s="48"/>
      <c r="AC4825" s="53"/>
      <c r="AO4825" s="48"/>
    </row>
    <row r="4826" spans="28:41" s="10" customFormat="1" x14ac:dyDescent="0.2">
      <c r="AB4826" s="48"/>
      <c r="AC4826" s="53"/>
      <c r="AO4826" s="48"/>
    </row>
    <row r="4827" spans="28:41" s="10" customFormat="1" x14ac:dyDescent="0.2">
      <c r="AB4827" s="48"/>
      <c r="AC4827" s="53"/>
      <c r="AO4827" s="48"/>
    </row>
    <row r="4828" spans="28:41" s="10" customFormat="1" x14ac:dyDescent="0.2">
      <c r="AB4828" s="48"/>
      <c r="AC4828" s="53"/>
      <c r="AO4828" s="48"/>
    </row>
    <row r="4829" spans="28:41" s="10" customFormat="1" x14ac:dyDescent="0.2">
      <c r="AB4829" s="48"/>
      <c r="AC4829" s="53"/>
      <c r="AO4829" s="48"/>
    </row>
    <row r="4830" spans="28:41" s="10" customFormat="1" x14ac:dyDescent="0.2">
      <c r="AB4830" s="48"/>
      <c r="AC4830" s="53"/>
      <c r="AO4830" s="48"/>
    </row>
    <row r="4831" spans="28:41" s="10" customFormat="1" x14ac:dyDescent="0.2">
      <c r="AB4831" s="48"/>
      <c r="AC4831" s="53"/>
      <c r="AO4831" s="48"/>
    </row>
    <row r="4832" spans="28:41" s="10" customFormat="1" x14ac:dyDescent="0.2">
      <c r="AB4832" s="48"/>
      <c r="AC4832" s="53"/>
      <c r="AO4832" s="48"/>
    </row>
    <row r="4833" spans="28:41" s="10" customFormat="1" x14ac:dyDescent="0.2">
      <c r="AB4833" s="48"/>
      <c r="AC4833" s="53"/>
      <c r="AO4833" s="48"/>
    </row>
    <row r="4834" spans="28:41" s="10" customFormat="1" x14ac:dyDescent="0.2">
      <c r="AB4834" s="48"/>
      <c r="AC4834" s="53"/>
      <c r="AO4834" s="48"/>
    </row>
    <row r="4835" spans="28:41" s="10" customFormat="1" x14ac:dyDescent="0.2">
      <c r="AB4835" s="48"/>
      <c r="AC4835" s="53"/>
      <c r="AO4835" s="48"/>
    </row>
    <row r="4836" spans="28:41" s="10" customFormat="1" x14ac:dyDescent="0.2">
      <c r="AB4836" s="48"/>
      <c r="AC4836" s="53"/>
      <c r="AO4836" s="48"/>
    </row>
    <row r="4837" spans="28:41" s="10" customFormat="1" x14ac:dyDescent="0.2">
      <c r="AB4837" s="48"/>
      <c r="AC4837" s="53"/>
      <c r="AO4837" s="48"/>
    </row>
    <row r="4838" spans="28:41" s="10" customFormat="1" x14ac:dyDescent="0.2">
      <c r="AB4838" s="48"/>
      <c r="AC4838" s="53"/>
      <c r="AO4838" s="48"/>
    </row>
    <row r="4839" spans="28:41" s="10" customFormat="1" x14ac:dyDescent="0.2">
      <c r="AB4839" s="48"/>
      <c r="AC4839" s="53"/>
      <c r="AO4839" s="48"/>
    </row>
    <row r="4840" spans="28:41" s="10" customFormat="1" x14ac:dyDescent="0.2">
      <c r="AB4840" s="48"/>
      <c r="AC4840" s="53"/>
      <c r="AO4840" s="48"/>
    </row>
    <row r="4841" spans="28:41" s="10" customFormat="1" x14ac:dyDescent="0.2">
      <c r="AB4841" s="48"/>
      <c r="AC4841" s="53"/>
      <c r="AO4841" s="48"/>
    </row>
    <row r="4842" spans="28:41" s="10" customFormat="1" x14ac:dyDescent="0.2">
      <c r="AB4842" s="48"/>
      <c r="AC4842" s="53"/>
      <c r="AO4842" s="48"/>
    </row>
    <row r="4843" spans="28:41" s="10" customFormat="1" x14ac:dyDescent="0.2">
      <c r="AB4843" s="48"/>
      <c r="AC4843" s="53"/>
      <c r="AO4843" s="48"/>
    </row>
    <row r="4844" spans="28:41" s="10" customFormat="1" x14ac:dyDescent="0.2">
      <c r="AB4844" s="48"/>
      <c r="AC4844" s="53"/>
      <c r="AO4844" s="48"/>
    </row>
    <row r="4845" spans="28:41" s="10" customFormat="1" x14ac:dyDescent="0.2">
      <c r="AB4845" s="48"/>
      <c r="AC4845" s="53"/>
      <c r="AO4845" s="48"/>
    </row>
    <row r="4846" spans="28:41" s="10" customFormat="1" x14ac:dyDescent="0.2">
      <c r="AB4846" s="48"/>
      <c r="AC4846" s="53"/>
      <c r="AO4846" s="48"/>
    </row>
    <row r="4847" spans="28:41" s="10" customFormat="1" x14ac:dyDescent="0.2">
      <c r="AB4847" s="48"/>
      <c r="AC4847" s="53"/>
      <c r="AO4847" s="48"/>
    </row>
    <row r="4848" spans="28:41" s="10" customFormat="1" x14ac:dyDescent="0.2">
      <c r="AB4848" s="48"/>
      <c r="AC4848" s="53"/>
      <c r="AO4848" s="48"/>
    </row>
    <row r="4849" spans="28:41" s="10" customFormat="1" x14ac:dyDescent="0.2">
      <c r="AB4849" s="48"/>
      <c r="AC4849" s="53"/>
      <c r="AO4849" s="48"/>
    </row>
    <row r="4850" spans="28:41" s="10" customFormat="1" x14ac:dyDescent="0.2">
      <c r="AB4850" s="48"/>
      <c r="AC4850" s="53"/>
      <c r="AO4850" s="48"/>
    </row>
    <row r="4851" spans="28:41" s="10" customFormat="1" x14ac:dyDescent="0.2">
      <c r="AB4851" s="48"/>
      <c r="AC4851" s="53"/>
      <c r="AO4851" s="48"/>
    </row>
    <row r="4852" spans="28:41" s="10" customFormat="1" x14ac:dyDescent="0.2">
      <c r="AB4852" s="48"/>
      <c r="AC4852" s="53"/>
      <c r="AO4852" s="48"/>
    </row>
    <row r="4853" spans="28:41" s="10" customFormat="1" x14ac:dyDescent="0.2">
      <c r="AB4853" s="48"/>
      <c r="AC4853" s="53"/>
      <c r="AO4853" s="48"/>
    </row>
    <row r="4854" spans="28:41" s="10" customFormat="1" x14ac:dyDescent="0.2">
      <c r="AB4854" s="48"/>
      <c r="AC4854" s="53"/>
      <c r="AO4854" s="48"/>
    </row>
    <row r="4855" spans="28:41" s="10" customFormat="1" x14ac:dyDescent="0.2">
      <c r="AB4855" s="48"/>
      <c r="AC4855" s="53"/>
      <c r="AO4855" s="48"/>
    </row>
    <row r="4856" spans="28:41" s="10" customFormat="1" x14ac:dyDescent="0.2">
      <c r="AB4856" s="48"/>
      <c r="AC4856" s="53"/>
      <c r="AO4856" s="48"/>
    </row>
    <row r="4857" spans="28:41" s="10" customFormat="1" x14ac:dyDescent="0.2">
      <c r="AB4857" s="48"/>
      <c r="AC4857" s="53"/>
      <c r="AO4857" s="48"/>
    </row>
    <row r="4858" spans="28:41" s="10" customFormat="1" x14ac:dyDescent="0.2">
      <c r="AB4858" s="48"/>
      <c r="AC4858" s="53"/>
      <c r="AO4858" s="48"/>
    </row>
    <row r="4859" spans="28:41" s="10" customFormat="1" x14ac:dyDescent="0.2">
      <c r="AB4859" s="48"/>
      <c r="AC4859" s="53"/>
      <c r="AO4859" s="48"/>
    </row>
    <row r="4860" spans="28:41" s="10" customFormat="1" x14ac:dyDescent="0.2">
      <c r="AB4860" s="48"/>
      <c r="AC4860" s="53"/>
      <c r="AO4860" s="48"/>
    </row>
    <row r="4861" spans="28:41" s="10" customFormat="1" x14ac:dyDescent="0.2">
      <c r="AB4861" s="48"/>
      <c r="AC4861" s="53"/>
      <c r="AO4861" s="48"/>
    </row>
    <row r="4862" spans="28:41" s="10" customFormat="1" x14ac:dyDescent="0.2">
      <c r="AB4862" s="48"/>
      <c r="AC4862" s="53"/>
      <c r="AO4862" s="48"/>
    </row>
    <row r="4863" spans="28:41" s="10" customFormat="1" x14ac:dyDescent="0.2">
      <c r="AB4863" s="48"/>
      <c r="AC4863" s="53"/>
      <c r="AO4863" s="48"/>
    </row>
    <row r="4864" spans="28:41" s="10" customFormat="1" x14ac:dyDescent="0.2">
      <c r="AB4864" s="48"/>
      <c r="AC4864" s="53"/>
      <c r="AO4864" s="48"/>
    </row>
    <row r="4865" spans="28:41" s="10" customFormat="1" x14ac:dyDescent="0.2">
      <c r="AB4865" s="48"/>
      <c r="AC4865" s="53"/>
      <c r="AO4865" s="48"/>
    </row>
    <row r="4866" spans="28:41" s="10" customFormat="1" x14ac:dyDescent="0.2">
      <c r="AB4866" s="48"/>
      <c r="AC4866" s="53"/>
      <c r="AO4866" s="48"/>
    </row>
    <row r="4867" spans="28:41" s="10" customFormat="1" x14ac:dyDescent="0.2">
      <c r="AB4867" s="48"/>
      <c r="AC4867" s="53"/>
      <c r="AO4867" s="48"/>
    </row>
    <row r="4868" spans="28:41" s="10" customFormat="1" x14ac:dyDescent="0.2">
      <c r="AB4868" s="48"/>
      <c r="AC4868" s="53"/>
      <c r="AO4868" s="48"/>
    </row>
    <row r="4869" spans="28:41" s="10" customFormat="1" x14ac:dyDescent="0.2">
      <c r="AB4869" s="48"/>
      <c r="AC4869" s="53"/>
      <c r="AO4869" s="48"/>
    </row>
    <row r="4870" spans="28:41" s="10" customFormat="1" x14ac:dyDescent="0.2">
      <c r="AB4870" s="48"/>
      <c r="AC4870" s="53"/>
      <c r="AO4870" s="48"/>
    </row>
    <row r="4871" spans="28:41" s="10" customFormat="1" x14ac:dyDescent="0.2">
      <c r="AB4871" s="48"/>
      <c r="AC4871" s="53"/>
      <c r="AO4871" s="48"/>
    </row>
    <row r="4872" spans="28:41" s="10" customFormat="1" x14ac:dyDescent="0.2">
      <c r="AB4872" s="48"/>
      <c r="AC4872" s="53"/>
      <c r="AO4872" s="48"/>
    </row>
    <row r="4873" spans="28:41" s="10" customFormat="1" x14ac:dyDescent="0.2">
      <c r="AB4873" s="48"/>
      <c r="AC4873" s="53"/>
      <c r="AO4873" s="48"/>
    </row>
    <row r="4874" spans="28:41" s="10" customFormat="1" x14ac:dyDescent="0.2">
      <c r="AB4874" s="48"/>
      <c r="AC4874" s="53"/>
      <c r="AO4874" s="48"/>
    </row>
    <row r="4875" spans="28:41" s="10" customFormat="1" x14ac:dyDescent="0.2">
      <c r="AB4875" s="48"/>
      <c r="AC4875" s="53"/>
      <c r="AO4875" s="48"/>
    </row>
    <row r="4876" spans="28:41" s="10" customFormat="1" x14ac:dyDescent="0.2">
      <c r="AB4876" s="48"/>
      <c r="AC4876" s="53"/>
      <c r="AO4876" s="48"/>
    </row>
    <row r="4877" spans="28:41" s="10" customFormat="1" x14ac:dyDescent="0.2">
      <c r="AB4877" s="48"/>
      <c r="AC4877" s="53"/>
      <c r="AO4877" s="48"/>
    </row>
    <row r="4878" spans="28:41" s="10" customFormat="1" x14ac:dyDescent="0.2">
      <c r="AB4878" s="48"/>
      <c r="AC4878" s="53"/>
      <c r="AO4878" s="48"/>
    </row>
    <row r="4879" spans="28:41" s="10" customFormat="1" x14ac:dyDescent="0.2">
      <c r="AB4879" s="48"/>
      <c r="AC4879" s="53"/>
      <c r="AO4879" s="48"/>
    </row>
    <row r="4880" spans="28:41" s="10" customFormat="1" x14ac:dyDescent="0.2">
      <c r="AB4880" s="48"/>
      <c r="AC4880" s="53"/>
      <c r="AO4880" s="48"/>
    </row>
    <row r="4881" spans="28:41" s="10" customFormat="1" x14ac:dyDescent="0.2">
      <c r="AB4881" s="48"/>
      <c r="AC4881" s="53"/>
      <c r="AO4881" s="48"/>
    </row>
    <row r="4882" spans="28:41" s="10" customFormat="1" x14ac:dyDescent="0.2">
      <c r="AB4882" s="48"/>
      <c r="AC4882" s="53"/>
      <c r="AO4882" s="48"/>
    </row>
    <row r="4883" spans="28:41" s="10" customFormat="1" x14ac:dyDescent="0.2">
      <c r="AB4883" s="48"/>
      <c r="AC4883" s="53"/>
      <c r="AO4883" s="48"/>
    </row>
    <row r="4884" spans="28:41" s="10" customFormat="1" x14ac:dyDescent="0.2">
      <c r="AB4884" s="48"/>
      <c r="AC4884" s="53"/>
      <c r="AO4884" s="48"/>
    </row>
    <row r="4885" spans="28:41" s="10" customFormat="1" x14ac:dyDescent="0.2">
      <c r="AB4885" s="48"/>
      <c r="AC4885" s="53"/>
      <c r="AO4885" s="48"/>
    </row>
    <row r="4886" spans="28:41" s="10" customFormat="1" x14ac:dyDescent="0.2">
      <c r="AB4886" s="48"/>
      <c r="AC4886" s="53"/>
      <c r="AO4886" s="48"/>
    </row>
    <row r="4887" spans="28:41" s="10" customFormat="1" x14ac:dyDescent="0.2">
      <c r="AB4887" s="48"/>
      <c r="AC4887" s="53"/>
      <c r="AO4887" s="48"/>
    </row>
    <row r="4888" spans="28:41" s="10" customFormat="1" x14ac:dyDescent="0.2">
      <c r="AB4888" s="48"/>
      <c r="AC4888" s="53"/>
      <c r="AO4888" s="48"/>
    </row>
    <row r="4889" spans="28:41" s="10" customFormat="1" x14ac:dyDescent="0.2">
      <c r="AB4889" s="48"/>
      <c r="AC4889" s="53"/>
      <c r="AO4889" s="48"/>
    </row>
    <row r="4890" spans="28:41" s="10" customFormat="1" x14ac:dyDescent="0.2">
      <c r="AB4890" s="48"/>
      <c r="AC4890" s="53"/>
      <c r="AO4890" s="48"/>
    </row>
    <row r="4891" spans="28:41" s="10" customFormat="1" x14ac:dyDescent="0.2">
      <c r="AB4891" s="48"/>
      <c r="AC4891" s="53"/>
      <c r="AO4891" s="48"/>
    </row>
    <row r="4892" spans="28:41" s="10" customFormat="1" x14ac:dyDescent="0.2">
      <c r="AB4892" s="48"/>
      <c r="AC4892" s="53"/>
      <c r="AO4892" s="48"/>
    </row>
    <row r="4893" spans="28:41" s="10" customFormat="1" x14ac:dyDescent="0.2">
      <c r="AB4893" s="48"/>
      <c r="AC4893" s="53"/>
      <c r="AO4893" s="48"/>
    </row>
    <row r="4894" spans="28:41" s="10" customFormat="1" x14ac:dyDescent="0.2">
      <c r="AB4894" s="48"/>
      <c r="AC4894" s="53"/>
      <c r="AO4894" s="48"/>
    </row>
    <row r="4895" spans="28:41" s="10" customFormat="1" x14ac:dyDescent="0.2">
      <c r="AB4895" s="48"/>
      <c r="AC4895" s="53"/>
      <c r="AO4895" s="48"/>
    </row>
    <row r="4896" spans="28:41" s="10" customFormat="1" x14ac:dyDescent="0.2">
      <c r="AB4896" s="48"/>
      <c r="AC4896" s="53"/>
      <c r="AO4896" s="48"/>
    </row>
    <row r="4897" spans="28:41" s="10" customFormat="1" x14ac:dyDescent="0.2">
      <c r="AB4897" s="48"/>
      <c r="AC4897" s="53"/>
      <c r="AO4897" s="48"/>
    </row>
    <row r="4898" spans="28:41" s="10" customFormat="1" x14ac:dyDescent="0.2">
      <c r="AB4898" s="48"/>
      <c r="AC4898" s="53"/>
      <c r="AO4898" s="48"/>
    </row>
    <row r="4899" spans="28:41" s="10" customFormat="1" x14ac:dyDescent="0.2">
      <c r="AB4899" s="48"/>
      <c r="AC4899" s="53"/>
      <c r="AO4899" s="48"/>
    </row>
    <row r="4900" spans="28:41" s="10" customFormat="1" x14ac:dyDescent="0.2">
      <c r="AB4900" s="48"/>
      <c r="AC4900" s="53"/>
      <c r="AO4900" s="48"/>
    </row>
    <row r="4901" spans="28:41" s="10" customFormat="1" x14ac:dyDescent="0.2">
      <c r="AB4901" s="48"/>
      <c r="AC4901" s="53"/>
      <c r="AO4901" s="48"/>
    </row>
    <row r="4902" spans="28:41" s="10" customFormat="1" x14ac:dyDescent="0.2">
      <c r="AB4902" s="48"/>
      <c r="AC4902" s="53"/>
      <c r="AO4902" s="48"/>
    </row>
    <row r="4903" spans="28:41" s="10" customFormat="1" x14ac:dyDescent="0.2">
      <c r="AB4903" s="48"/>
      <c r="AC4903" s="53"/>
      <c r="AO4903" s="48"/>
    </row>
    <row r="4904" spans="28:41" s="10" customFormat="1" x14ac:dyDescent="0.2">
      <c r="AB4904" s="48"/>
      <c r="AC4904" s="53"/>
      <c r="AO4904" s="48"/>
    </row>
    <row r="4905" spans="28:41" s="10" customFormat="1" x14ac:dyDescent="0.2">
      <c r="AB4905" s="48"/>
      <c r="AC4905" s="53"/>
      <c r="AO4905" s="48"/>
    </row>
    <row r="4906" spans="28:41" s="10" customFormat="1" x14ac:dyDescent="0.2">
      <c r="AB4906" s="48"/>
      <c r="AC4906" s="53"/>
      <c r="AO4906" s="48"/>
    </row>
    <row r="4907" spans="28:41" s="10" customFormat="1" x14ac:dyDescent="0.2">
      <c r="AB4907" s="48"/>
      <c r="AC4907" s="53"/>
      <c r="AO4907" s="48"/>
    </row>
    <row r="4908" spans="28:41" s="10" customFormat="1" x14ac:dyDescent="0.2">
      <c r="AB4908" s="48"/>
      <c r="AC4908" s="53"/>
      <c r="AO4908" s="48"/>
    </row>
    <row r="4909" spans="28:41" s="10" customFormat="1" x14ac:dyDescent="0.2">
      <c r="AB4909" s="48"/>
      <c r="AC4909" s="53"/>
      <c r="AO4909" s="48"/>
    </row>
    <row r="4910" spans="28:41" s="10" customFormat="1" x14ac:dyDescent="0.2">
      <c r="AB4910" s="48"/>
      <c r="AC4910" s="53"/>
      <c r="AO4910" s="48"/>
    </row>
    <row r="4911" spans="28:41" s="10" customFormat="1" x14ac:dyDescent="0.2">
      <c r="AB4911" s="48"/>
      <c r="AC4911" s="53"/>
      <c r="AO4911" s="48"/>
    </row>
    <row r="4912" spans="28:41" s="10" customFormat="1" x14ac:dyDescent="0.2">
      <c r="AB4912" s="48"/>
      <c r="AC4912" s="53"/>
      <c r="AO4912" s="48"/>
    </row>
    <row r="4913" spans="28:41" s="10" customFormat="1" x14ac:dyDescent="0.2">
      <c r="AB4913" s="48"/>
      <c r="AC4913" s="53"/>
      <c r="AO4913" s="48"/>
    </row>
  </sheetData>
  <mergeCells count="8">
    <mergeCell ref="AA32:AB32"/>
    <mergeCell ref="AA31:AB31"/>
    <mergeCell ref="AA29:AB29"/>
    <mergeCell ref="AA28:AB28"/>
    <mergeCell ref="B31:Z31"/>
    <mergeCell ref="B32:Z32"/>
    <mergeCell ref="B28:Z28"/>
    <mergeCell ref="B29:Z29"/>
  </mergeCells>
  <pageMargins left="0.7" right="0.7" top="0.75" bottom="0.75" header="0.3" footer="0.3"/>
  <pageSetup paperSize="3" scale="76" orientation="landscape" r:id="rId1"/>
  <colBreaks count="1" manualBreakCount="1">
    <brk id="30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S19" sqref="S19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6" t="s">
        <v>51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 t="s">
        <v>53</v>
      </c>
      <c r="C2" s="74">
        <v>210</v>
      </c>
      <c r="D2" s="75">
        <v>1860</v>
      </c>
      <c r="E2" s="74">
        <v>600</v>
      </c>
      <c r="F2" s="75">
        <v>1400</v>
      </c>
      <c r="G2" s="74">
        <v>160</v>
      </c>
      <c r="H2" s="75">
        <v>1286</v>
      </c>
      <c r="I2" s="74">
        <v>300</v>
      </c>
      <c r="J2" s="75">
        <v>820</v>
      </c>
      <c r="K2" s="74">
        <v>2355</v>
      </c>
      <c r="L2" s="75">
        <v>173</v>
      </c>
      <c r="M2" s="74">
        <v>200</v>
      </c>
      <c r="N2" s="75">
        <v>1435</v>
      </c>
      <c r="O2" s="74">
        <v>1580</v>
      </c>
      <c r="P2" s="75">
        <v>280</v>
      </c>
      <c r="Q2" s="74">
        <v>380</v>
      </c>
      <c r="R2" s="75">
        <v>440</v>
      </c>
      <c r="S2" s="74">
        <v>555</v>
      </c>
      <c r="T2" s="75">
        <v>280</v>
      </c>
      <c r="U2" s="74">
        <v>580</v>
      </c>
      <c r="V2" s="75">
        <v>600</v>
      </c>
      <c r="W2" s="74">
        <v>1155</v>
      </c>
      <c r="X2" s="75">
        <v>440</v>
      </c>
      <c r="Y2" s="74">
        <v>530</v>
      </c>
      <c r="Z2" s="75">
        <v>300</v>
      </c>
      <c r="AA2" s="74">
        <f>SUM(C2:Z2)</f>
        <v>17919</v>
      </c>
    </row>
    <row r="3" spans="1:45" s="71" customFormat="1" ht="12" x14ac:dyDescent="0.2">
      <c r="A3" s="72"/>
      <c r="C3" s="74"/>
      <c r="D3" s="76"/>
      <c r="E3" s="74"/>
      <c r="F3" s="76"/>
      <c r="G3" s="74"/>
      <c r="H3" s="76"/>
      <c r="I3" s="74"/>
      <c r="J3" s="76"/>
      <c r="K3" s="74"/>
      <c r="L3" s="76"/>
      <c r="M3" s="74"/>
      <c r="N3" s="76"/>
      <c r="O3" s="74"/>
      <c r="P3" s="76"/>
      <c r="Q3" s="74"/>
      <c r="R3" s="76"/>
      <c r="S3" s="74"/>
      <c r="T3" s="76"/>
      <c r="U3" s="74"/>
      <c r="V3" s="76"/>
      <c r="W3" s="74"/>
      <c r="X3" s="76"/>
      <c r="Y3" s="74"/>
      <c r="Z3" s="76"/>
      <c r="AA3" s="74"/>
    </row>
    <row r="4" spans="1:45" s="71" customFormat="1" ht="12" x14ac:dyDescent="0.2">
      <c r="A4" s="73" t="s">
        <v>52</v>
      </c>
      <c r="C4" s="74">
        <v>70</v>
      </c>
      <c r="D4" s="76">
        <f>380+360+320</f>
        <v>1060</v>
      </c>
      <c r="E4" s="74">
        <v>320</v>
      </c>
      <c r="F4" s="76">
        <f>380+340+680</f>
        <v>1400</v>
      </c>
      <c r="G4" s="74">
        <v>100</v>
      </c>
      <c r="H4" s="76">
        <v>900</v>
      </c>
      <c r="I4" s="74">
        <v>180</v>
      </c>
      <c r="J4" s="76">
        <v>380</v>
      </c>
      <c r="K4" s="74">
        <v>2087</v>
      </c>
      <c r="L4" s="76">
        <v>90</v>
      </c>
      <c r="M4" s="74">
        <v>180</v>
      </c>
      <c r="N4" s="76">
        <v>880</v>
      </c>
      <c r="O4" s="74">
        <f>180+320+180+440</f>
        <v>1120</v>
      </c>
      <c r="P4" s="76">
        <v>160</v>
      </c>
      <c r="Q4" s="74">
        <v>240</v>
      </c>
      <c r="R4" s="76">
        <v>300</v>
      </c>
      <c r="S4" s="74">
        <v>320</v>
      </c>
      <c r="T4" s="76">
        <v>240</v>
      </c>
      <c r="U4" s="74">
        <v>340</v>
      </c>
      <c r="V4" s="76">
        <v>450</v>
      </c>
      <c r="W4" s="74">
        <f>300+420+220</f>
        <v>940</v>
      </c>
      <c r="X4" s="76">
        <v>480</v>
      </c>
      <c r="Y4" s="74">
        <v>450</v>
      </c>
      <c r="Z4" s="76">
        <v>100</v>
      </c>
      <c r="AA4" s="74">
        <f>SUM(C4:Z4)</f>
        <v>12787</v>
      </c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280</v>
      </c>
      <c r="D8" s="77">
        <f t="shared" ref="D8:Z8" si="0">SUM(D2:D7)</f>
        <v>2920</v>
      </c>
      <c r="E8" s="77">
        <f t="shared" si="0"/>
        <v>920</v>
      </c>
      <c r="F8" s="77">
        <f t="shared" si="0"/>
        <v>2800</v>
      </c>
      <c r="G8" s="77">
        <f t="shared" si="0"/>
        <v>260</v>
      </c>
      <c r="H8" s="77">
        <f t="shared" si="0"/>
        <v>2186</v>
      </c>
      <c r="I8" s="77">
        <f t="shared" si="0"/>
        <v>480</v>
      </c>
      <c r="J8" s="77">
        <f t="shared" si="0"/>
        <v>1200</v>
      </c>
      <c r="K8" s="77">
        <f t="shared" si="0"/>
        <v>4442</v>
      </c>
      <c r="L8" s="77">
        <f t="shared" si="0"/>
        <v>263</v>
      </c>
      <c r="M8" s="77">
        <f t="shared" si="0"/>
        <v>380</v>
      </c>
      <c r="N8" s="77">
        <f t="shared" si="0"/>
        <v>2315</v>
      </c>
      <c r="O8" s="77">
        <f t="shared" si="0"/>
        <v>2700</v>
      </c>
      <c r="P8" s="77">
        <f t="shared" si="0"/>
        <v>440</v>
      </c>
      <c r="Q8" s="77">
        <f t="shared" si="0"/>
        <v>620</v>
      </c>
      <c r="R8" s="77">
        <f t="shared" si="0"/>
        <v>740</v>
      </c>
      <c r="S8" s="77">
        <f t="shared" si="0"/>
        <v>875</v>
      </c>
      <c r="T8" s="77">
        <f t="shared" si="0"/>
        <v>520</v>
      </c>
      <c r="U8" s="77">
        <f t="shared" si="0"/>
        <v>920</v>
      </c>
      <c r="V8" s="77">
        <f t="shared" si="0"/>
        <v>1050</v>
      </c>
      <c r="W8" s="77">
        <f t="shared" si="0"/>
        <v>2095</v>
      </c>
      <c r="X8" s="77">
        <f t="shared" si="0"/>
        <v>920</v>
      </c>
      <c r="Y8" s="77">
        <f t="shared" si="0"/>
        <v>980</v>
      </c>
      <c r="Z8" s="77">
        <f t="shared" si="0"/>
        <v>400</v>
      </c>
      <c r="AA8" s="78">
        <f>SUM(C8:Z8)</f>
        <v>30706</v>
      </c>
    </row>
    <row r="9" spans="1:45" x14ac:dyDescent="0.25">
      <c r="E9" s="57"/>
      <c r="K9" s="58"/>
      <c r="M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C8" sqref="C8:Z8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6" t="s">
        <v>51</v>
      </c>
      <c r="B1" s="60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62"/>
      <c r="AD1" s="61"/>
      <c r="AE1" s="60"/>
      <c r="AF1" s="61"/>
      <c r="AG1" s="60"/>
      <c r="AH1" s="63"/>
      <c r="AI1" s="64"/>
      <c r="AJ1" s="61"/>
      <c r="AK1" s="64"/>
      <c r="AL1" s="63"/>
      <c r="AM1" s="64"/>
      <c r="AN1" s="65"/>
      <c r="AO1" s="66"/>
      <c r="AP1" s="65"/>
      <c r="AQ1" s="67"/>
      <c r="AR1" s="67"/>
      <c r="AS1" s="67"/>
    </row>
    <row r="2" spans="1:45" s="71" customFormat="1" ht="12" x14ac:dyDescent="0.2">
      <c r="A2" s="70"/>
      <c r="C2" s="74">
        <v>180</v>
      </c>
      <c r="D2" s="75">
        <v>1910</v>
      </c>
      <c r="E2" s="74">
        <v>540</v>
      </c>
      <c r="F2" s="75">
        <v>1600</v>
      </c>
      <c r="G2" s="74">
        <v>220</v>
      </c>
      <c r="H2" s="75">
        <v>1680</v>
      </c>
      <c r="I2" s="74">
        <v>380</v>
      </c>
      <c r="J2" s="75">
        <v>740</v>
      </c>
      <c r="K2" s="74">
        <v>2710</v>
      </c>
      <c r="L2" s="75">
        <v>19</v>
      </c>
      <c r="M2" s="74">
        <v>35</v>
      </c>
      <c r="N2" s="75">
        <v>1320</v>
      </c>
      <c r="O2" s="74">
        <v>1560</v>
      </c>
      <c r="P2" s="75">
        <v>400</v>
      </c>
      <c r="Q2" s="74">
        <v>545</v>
      </c>
      <c r="R2" s="75">
        <v>680</v>
      </c>
      <c r="S2" s="74">
        <v>480</v>
      </c>
      <c r="T2" s="75">
        <v>340</v>
      </c>
      <c r="U2" s="74">
        <v>810</v>
      </c>
      <c r="V2" s="75">
        <v>690</v>
      </c>
      <c r="W2" s="74">
        <v>1780</v>
      </c>
      <c r="X2" s="75">
        <v>680</v>
      </c>
      <c r="Y2" s="74">
        <v>730</v>
      </c>
      <c r="Z2" s="75">
        <v>220</v>
      </c>
      <c r="AA2" s="74">
        <f>SUM(C2:Z2)</f>
        <v>20249</v>
      </c>
    </row>
    <row r="3" spans="1:45" s="71" customFormat="1" ht="12" x14ac:dyDescent="0.2">
      <c r="A3" s="72"/>
      <c r="C3" s="74"/>
      <c r="D3" s="76"/>
      <c r="E3" s="74"/>
      <c r="F3" s="76"/>
      <c r="G3" s="74"/>
      <c r="H3" s="76"/>
      <c r="I3" s="74"/>
      <c r="J3" s="76"/>
      <c r="K3" s="74"/>
      <c r="L3" s="76"/>
      <c r="M3" s="74"/>
      <c r="N3" s="76"/>
      <c r="O3" s="74"/>
      <c r="P3" s="76"/>
      <c r="Q3" s="74"/>
      <c r="R3" s="76"/>
      <c r="S3" s="74"/>
      <c r="T3" s="76"/>
      <c r="U3" s="74"/>
      <c r="V3" s="76"/>
      <c r="W3" s="74"/>
      <c r="X3" s="76"/>
      <c r="Y3" s="74"/>
      <c r="Z3" s="76"/>
      <c r="AA3" s="74"/>
    </row>
    <row r="4" spans="1:45" s="71" customFormat="1" ht="12" x14ac:dyDescent="0.2">
      <c r="A4" s="73"/>
      <c r="C4" s="74"/>
      <c r="D4" s="76"/>
      <c r="E4" s="74"/>
      <c r="F4" s="76"/>
      <c r="G4" s="74"/>
      <c r="H4" s="76"/>
      <c r="I4" s="74"/>
      <c r="J4" s="76"/>
      <c r="K4" s="74"/>
      <c r="L4" s="76"/>
      <c r="M4" s="74"/>
      <c r="N4" s="76"/>
      <c r="O4" s="74"/>
      <c r="P4" s="76"/>
      <c r="Q4" s="74"/>
      <c r="R4" s="76"/>
      <c r="S4" s="74"/>
      <c r="T4" s="76"/>
      <c r="U4" s="74"/>
      <c r="V4" s="76"/>
      <c r="W4" s="74"/>
      <c r="X4" s="76"/>
      <c r="Y4" s="74"/>
      <c r="Z4" s="76"/>
      <c r="AA4" s="74"/>
    </row>
    <row r="5" spans="1:45" s="71" customFormat="1" ht="12" x14ac:dyDescent="0.2">
      <c r="C5" s="74"/>
      <c r="D5" s="76"/>
      <c r="E5" s="74"/>
      <c r="F5" s="76"/>
      <c r="G5" s="74"/>
      <c r="H5" s="76"/>
      <c r="I5" s="74"/>
      <c r="J5" s="76"/>
      <c r="K5" s="74"/>
      <c r="L5" s="76"/>
      <c r="M5" s="74"/>
      <c r="N5" s="76"/>
      <c r="O5" s="74"/>
      <c r="P5" s="76"/>
      <c r="Q5" s="74"/>
      <c r="R5" s="76"/>
      <c r="S5" s="74"/>
      <c r="T5" s="76"/>
      <c r="U5" s="74"/>
      <c r="V5" s="76"/>
      <c r="W5" s="74"/>
      <c r="X5" s="76"/>
      <c r="Y5" s="74"/>
      <c r="Z5" s="76"/>
      <c r="AA5" s="74"/>
    </row>
    <row r="6" spans="1:45" s="71" customFormat="1" ht="12" x14ac:dyDescent="0.2">
      <c r="C6" s="74"/>
      <c r="D6" s="76"/>
      <c r="E6" s="74"/>
      <c r="F6" s="76"/>
      <c r="G6" s="74"/>
      <c r="H6" s="76"/>
      <c r="I6" s="74"/>
      <c r="J6" s="76"/>
      <c r="K6" s="74"/>
      <c r="L6" s="76"/>
      <c r="M6" s="74"/>
      <c r="N6" s="76"/>
      <c r="O6" s="74"/>
      <c r="P6" s="76"/>
      <c r="Q6" s="74"/>
      <c r="R6" s="76"/>
      <c r="S6" s="74"/>
      <c r="T6" s="76"/>
      <c r="U6" s="74"/>
      <c r="V6" s="76"/>
      <c r="W6" s="74"/>
      <c r="X6" s="76"/>
      <c r="Y6" s="74"/>
      <c r="Z6" s="76"/>
      <c r="AA6" s="74"/>
    </row>
    <row r="7" spans="1:45" s="71" customFormat="1" ht="12" x14ac:dyDescent="0.2">
      <c r="A7" s="72"/>
      <c r="C7" s="74"/>
      <c r="D7" s="76"/>
      <c r="E7" s="74"/>
      <c r="F7" s="76"/>
      <c r="G7" s="74"/>
      <c r="H7" s="76"/>
      <c r="I7" s="74"/>
      <c r="J7" s="76"/>
      <c r="K7" s="74"/>
      <c r="L7" s="76"/>
      <c r="M7" s="74"/>
      <c r="N7" s="76"/>
      <c r="O7" s="74"/>
      <c r="P7" s="76"/>
      <c r="Q7" s="74"/>
      <c r="R7" s="76"/>
      <c r="S7" s="74"/>
      <c r="T7" s="76"/>
      <c r="U7" s="74"/>
      <c r="V7" s="76"/>
      <c r="W7" s="74"/>
      <c r="X7" s="76"/>
      <c r="Y7" s="74"/>
      <c r="Z7" s="76"/>
      <c r="AA7" s="74"/>
    </row>
    <row r="8" spans="1:45" s="68" customFormat="1" x14ac:dyDescent="0.25">
      <c r="A8" s="68" t="s">
        <v>0</v>
      </c>
      <c r="C8" s="77">
        <f>SUM(C2:C7)</f>
        <v>180</v>
      </c>
      <c r="D8" s="77">
        <f t="shared" ref="D8:Y8" si="0">SUM(D2:D7)</f>
        <v>1910</v>
      </c>
      <c r="E8" s="77">
        <f t="shared" si="0"/>
        <v>540</v>
      </c>
      <c r="F8" s="77">
        <f t="shared" si="0"/>
        <v>1600</v>
      </c>
      <c r="G8" s="77">
        <f t="shared" si="0"/>
        <v>220</v>
      </c>
      <c r="H8" s="77">
        <f>SUM(H2:H7)</f>
        <v>1680</v>
      </c>
      <c r="I8" s="77">
        <f t="shared" si="0"/>
        <v>380</v>
      </c>
      <c r="J8" s="77">
        <f t="shared" si="0"/>
        <v>740</v>
      </c>
      <c r="K8" s="77">
        <f t="shared" si="0"/>
        <v>2710</v>
      </c>
      <c r="L8" s="77">
        <f t="shared" si="0"/>
        <v>19</v>
      </c>
      <c r="M8" s="77">
        <f t="shared" si="0"/>
        <v>35</v>
      </c>
      <c r="N8" s="77">
        <f t="shared" si="0"/>
        <v>1320</v>
      </c>
      <c r="O8" s="77">
        <f t="shared" si="0"/>
        <v>1560</v>
      </c>
      <c r="P8" s="77">
        <f t="shared" si="0"/>
        <v>400</v>
      </c>
      <c r="Q8" s="77">
        <f t="shared" si="0"/>
        <v>545</v>
      </c>
      <c r="R8" s="77">
        <f t="shared" si="0"/>
        <v>680</v>
      </c>
      <c r="S8" s="77">
        <f t="shared" si="0"/>
        <v>480</v>
      </c>
      <c r="T8" s="77">
        <f t="shared" si="0"/>
        <v>340</v>
      </c>
      <c r="U8" s="77">
        <f t="shared" si="0"/>
        <v>810</v>
      </c>
      <c r="V8" s="77">
        <f t="shared" si="0"/>
        <v>690</v>
      </c>
      <c r="W8" s="77">
        <f t="shared" si="0"/>
        <v>1780</v>
      </c>
      <c r="X8" s="77">
        <f t="shared" si="0"/>
        <v>680</v>
      </c>
      <c r="Y8" s="77">
        <f t="shared" si="0"/>
        <v>730</v>
      </c>
      <c r="Z8" s="78">
        <f>SUM(Z2:Z7)</f>
        <v>220</v>
      </c>
      <c r="AA8" s="78">
        <f>SUM(C8:Z8)</f>
        <v>20249</v>
      </c>
    </row>
    <row r="9" spans="1:45" x14ac:dyDescent="0.25">
      <c r="E9" s="57"/>
      <c r="K9" s="58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2024-08-09T14:56:40Z</cp:lastPrinted>
  <dcterms:created xsi:type="dcterms:W3CDTF">2016-04-22T21:04:18Z</dcterms:created>
  <dcterms:modified xsi:type="dcterms:W3CDTF">2024-08-15T19:17:19Z</dcterms:modified>
</cp:coreProperties>
</file>